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50" windowHeight="6030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Перечень">#REF!</definedName>
    <definedName name="Перечень2">#REF!</definedName>
    <definedName name="Перечень3">#REF!</definedName>
  </definedNames>
  <calcPr calcId="145621"/>
</workbook>
</file>

<file path=xl/calcChain.xml><?xml version="1.0" encoding="utf-8"?>
<calcChain xmlns="http://schemas.openxmlformats.org/spreadsheetml/2006/main">
  <c r="I13" i="4" l="1"/>
  <c r="W14" i="1" l="1"/>
  <c r="E9" i="3"/>
  <c r="F9" i="3"/>
  <c r="G9" i="3"/>
  <c r="H9" i="3"/>
  <c r="I9" i="3"/>
  <c r="J9" i="3"/>
  <c r="K9" i="3"/>
  <c r="L9" i="3"/>
  <c r="V23" i="1"/>
  <c r="U23" i="1"/>
  <c r="T23" i="1"/>
  <c r="S23" i="1"/>
  <c r="R23" i="1"/>
  <c r="Q23" i="1"/>
  <c r="P23" i="1"/>
  <c r="O23" i="1"/>
  <c r="N23" i="1"/>
  <c r="W13" i="1"/>
  <c r="W12" i="1"/>
  <c r="W11" i="1"/>
  <c r="W10" i="1"/>
  <c r="W9" i="1"/>
  <c r="W8" i="1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12" i="4"/>
  <c r="I11" i="4"/>
  <c r="I10" i="4"/>
  <c r="I9" i="4"/>
  <c r="I8" i="4"/>
  <c r="I7" i="4"/>
  <c r="I22" i="4" l="1"/>
  <c r="D7" i="3"/>
  <c r="E7" i="3"/>
  <c r="F7" i="3"/>
  <c r="G7" i="3"/>
  <c r="H7" i="3"/>
  <c r="I7" i="3"/>
  <c r="J7" i="3"/>
  <c r="K7" i="3"/>
  <c r="L7" i="3"/>
  <c r="M7" i="3"/>
  <c r="N7" i="3"/>
  <c r="C7" i="3"/>
  <c r="D10" i="3"/>
  <c r="D9" i="3" s="1"/>
</calcChain>
</file>

<file path=xl/sharedStrings.xml><?xml version="1.0" encoding="utf-8"?>
<sst xmlns="http://schemas.openxmlformats.org/spreadsheetml/2006/main" count="312" uniqueCount="107">
  <si>
    <t>Х</t>
  </si>
  <si>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</si>
  <si>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</si>
  <si>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</si>
  <si>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</si>
  <si>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</si>
  <si>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</si>
  <si>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</si>
  <si>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</si>
  <si>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</si>
  <si>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</si>
  <si>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</si>
  <si>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</si>
  <si>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</si>
  <si>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</si>
  <si>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</si>
  <si>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</si>
  <si>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</si>
  <si>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</si>
  <si>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</si>
  <si>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</si>
  <si>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</si>
  <si>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</si>
  <si>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</si>
  <si>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№ п/п</t>
  </si>
  <si>
    <t>куб.м.</t>
  </si>
  <si>
    <t>кв.м.</t>
  </si>
  <si>
    <t>ед.</t>
  </si>
  <si>
    <t>Стоимость капитального ремонта ВСЕГО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</si>
  <si>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</si>
  <si>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</si>
  <si>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</si>
  <si>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</si>
  <si>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</si>
  <si>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</si>
  <si>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</si>
  <si>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</si>
  <si>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</si>
  <si>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</si>
  <si>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</si>
  <si>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</si>
  <si>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</si>
  <si>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</si>
  <si>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</si>
  <si>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</si>
  <si>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</si>
  <si>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</si>
  <si>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</si>
  <si>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</si>
  <si>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</si>
  <si>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</si>
  <si>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</si>
  <si>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</si>
  <si>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</si>
  <si>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</si>
  <si>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</si>
  <si>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</si>
  <si>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</si>
  <si>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приборов учета и узлов управления</t>
  </si>
  <si>
    <t>система электро-
снабжения</t>
  </si>
  <si>
    <t>улица (тип)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</si>
  <si>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</si>
  <si>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</si>
  <si>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</si>
  <si>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</si>
  <si>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</si>
  <si>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</si>
  <si>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Переустройство невентилируемой крыши на вентилируемую крышу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</si>
  <si>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</si>
  <si>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</si>
  <si>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</si>
  <si>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</si>
  <si>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</si>
  <si>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</si>
  <si>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панель</t>
  </si>
  <si>
    <t>12.2017</t>
  </si>
  <si>
    <t>Первомайская</t>
  </si>
  <si>
    <t>кирпич</t>
  </si>
  <si>
    <t>деревня</t>
  </si>
  <si>
    <t>улица</t>
  </si>
  <si>
    <t>Центральная</t>
  </si>
  <si>
    <t>Березовка</t>
  </si>
  <si>
    <t>Прудки</t>
  </si>
  <si>
    <t>Лесная</t>
  </si>
  <si>
    <t>Ильинское</t>
  </si>
  <si>
    <t>Мик-он им.50-лет СССР</t>
  </si>
  <si>
    <t>Итого по МО "Малоярославецкий район"</t>
  </si>
  <si>
    <t>-</t>
  </si>
  <si>
    <t>город</t>
  </si>
  <si>
    <t>Малоярославец</t>
  </si>
  <si>
    <t>Кирова</t>
  </si>
  <si>
    <t>А</t>
  </si>
  <si>
    <t>Московская</t>
  </si>
  <si>
    <t>Санаторная</t>
  </si>
  <si>
    <t>Детчино</t>
  </si>
  <si>
    <t>дерево</t>
  </si>
  <si>
    <t>поселок</t>
  </si>
  <si>
    <t>Воробьево</t>
  </si>
  <si>
    <t>село</t>
  </si>
  <si>
    <t>Приложение № 2
к пост. адм.МР "Малоярославецкий р-н" от "____"________________№ ______ 
"Об утверждении краткосрочного плана капитального ремонта                                                                                                                                                                                                                                                                                                                                                                общего имущества в МКД, расположенных на территории МР "Малоярославецкий район", на 2016-2017 годы"</t>
  </si>
  <si>
    <t>Приложение № 1
к пост. адм.МР "Малоярославецкий р-н" от "___"____________________ г № _____ 
"Об утверждении краткосрочного плана капитального ремонта                                                                                                                                                                                                                                                                                                                                                                общего имущества в МКД, расположенных на территории МР "Малоярославецкий район", на 2016-2017 годы"</t>
  </si>
  <si>
    <t>Захарово</t>
  </si>
  <si>
    <t>Киевская</t>
  </si>
  <si>
    <t>Матросова</t>
  </si>
  <si>
    <t>Ленина</t>
  </si>
  <si>
    <t>ж/б панель</t>
  </si>
  <si>
    <t>Приложение № 3
к пост. адм.МР "Малоярославецкий р-н" от "___07_"__04_____2017____ г № ___412____ 
"Об утверждении краткосрочного плана капитального ремонта                                                                                                                                                                                                                                                                                                                                                                общего имущества в МКД, расположенных на территории МР "Малоярославецкий район", на 2016-2017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</si>
</sst>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0" fillId="0" borderId="0"/>
    <xf numFmtId="0" fontId="5" fillId="0" borderId="0"/>
  </cellStyleXfs>
  <cellXfs count="1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4" fontId="12" fillId="0" borderId="1" xfId="8" applyNumberFormat="1" applyFont="1" applyFill="1" applyBorder="1" applyAlignment="1">
      <alignment horizontal="right" vertical="center"/>
    </xf>
    <xf numFmtId="4" fontId="12" fillId="0" borderId="10" xfId="8" applyNumberFormat="1" applyFont="1" applyFill="1" applyBorder="1" applyAlignment="1">
      <alignment horizontal="right" vertical="center"/>
    </xf>
    <xf numFmtId="4" fontId="12" fillId="0" borderId="1" xfId="9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left" vertical="center" wrapText="1"/>
    </xf>
    <xf numFmtId="4" fontId="12" fillId="0" borderId="1" xfId="9" applyNumberFormat="1" applyFont="1" applyFill="1" applyBorder="1" applyAlignment="1">
      <alignment horizontal="center" vertical="center" wrapText="1"/>
    </xf>
    <xf numFmtId="4" fontId="12" fillId="0" borderId="1" xfId="9" applyNumberFormat="1" applyFont="1" applyFill="1" applyBorder="1" applyAlignment="1">
      <alignment horizontal="right" vertical="center" wrapText="1"/>
    </xf>
    <xf numFmtId="3" fontId="12" fillId="0" borderId="1" xfId="9" applyNumberFormat="1" applyFont="1" applyFill="1" applyBorder="1" applyAlignment="1">
      <alignment horizontal="right" vertical="center" wrapText="1"/>
    </xf>
    <xf numFmtId="0" fontId="13" fillId="0" borderId="1" xfId="8" applyFont="1" applyFill="1" applyBorder="1" applyAlignment="1">
      <alignment horizontal="left" vertical="center"/>
    </xf>
    <xf numFmtId="0" fontId="12" fillId="0" borderId="1" xfId="9" applyFont="1" applyFill="1" applyBorder="1" applyAlignment="1">
      <alignment horizontal="left" vertical="center"/>
    </xf>
    <xf numFmtId="0" fontId="12" fillId="0" borderId="1" xfId="9" applyFont="1" applyFill="1" applyBorder="1" applyAlignment="1">
      <alignment horizontal="center" vertical="center"/>
    </xf>
    <xf numFmtId="3" fontId="12" fillId="0" borderId="1" xfId="9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13" fillId="0" borderId="1" xfId="9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2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9" fillId="0" borderId="1" xfId="9" applyNumberFormat="1" applyFont="1" applyFill="1" applyBorder="1" applyAlignment="1">
      <alignment horizontal="center" vertical="center" wrapText="1"/>
    </xf>
    <xf numFmtId="1" fontId="9" fillId="0" borderId="1" xfId="8" applyNumberFormat="1" applyFont="1" applyFill="1" applyBorder="1" applyAlignment="1">
      <alignment horizontal="right"/>
    </xf>
    <xf numFmtId="4" fontId="9" fillId="0" borderId="1" xfId="8" applyNumberFormat="1" applyFont="1" applyFill="1" applyBorder="1" applyAlignment="1">
      <alignment horizontal="right"/>
    </xf>
    <xf numFmtId="3" fontId="9" fillId="0" borderId="1" xfId="8" applyNumberFormat="1" applyFont="1" applyFill="1" applyBorder="1" applyAlignment="1">
      <alignment horizontal="right"/>
    </xf>
    <xf numFmtId="14" fontId="9" fillId="0" borderId="1" xfId="8" quotePrefix="1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0" fontId="13" fillId="0" borderId="1" xfId="9" applyFont="1" applyFill="1" applyBorder="1" applyAlignment="1">
      <alignment horizontal="left" vertical="center" wrapText="1"/>
    </xf>
    <xf numFmtId="0" fontId="13" fillId="0" borderId="1" xfId="9" applyFont="1" applyFill="1" applyBorder="1" applyAlignment="1">
      <alignment horizontal="center" vertical="center" wrapText="1"/>
    </xf>
    <xf numFmtId="3" fontId="13" fillId="0" borderId="1" xfId="9" applyNumberFormat="1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1" fontId="11" fillId="0" borderId="1" xfId="8" applyNumberFormat="1" applyFont="1" applyFill="1" applyBorder="1" applyAlignment="1">
      <alignment horizontal="right"/>
    </xf>
    <xf numFmtId="4" fontId="11" fillId="0" borderId="1" xfId="8" applyNumberFormat="1" applyFont="1" applyFill="1" applyBorder="1" applyAlignment="1">
      <alignment horizontal="right"/>
    </xf>
    <xf numFmtId="14" fontId="11" fillId="0" borderId="1" xfId="8" quotePrefix="1" applyNumberFormat="1" applyFont="1" applyFill="1" applyBorder="1" applyAlignment="1">
      <alignment horizontal="center" vertical="center"/>
    </xf>
    <xf numFmtId="3" fontId="11" fillId="0" borderId="1" xfId="8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4" fontId="13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right" vertical="center"/>
    </xf>
    <xf numFmtId="3" fontId="12" fillId="0" borderId="1" xfId="9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3" fontId="12" fillId="0" borderId="1" xfId="8" applyNumberFormat="1" applyFont="1" applyFill="1" applyBorder="1" applyAlignment="1">
      <alignment horizontal="right" vertical="center"/>
    </xf>
    <xf numFmtId="14" fontId="12" fillId="0" borderId="1" xfId="8" quotePrefix="1" applyNumberFormat="1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/>
    </xf>
    <xf numFmtId="1" fontId="12" fillId="0" borderId="1" xfId="8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4" fontId="19" fillId="0" borderId="10" xfId="8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15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0">
    <cellStyle name="Excel Built-in Normal 2" xfId="8"/>
    <cellStyle name="Обычный" xfId="0" builtinId="0"/>
    <cellStyle name="Обычный 2" xfId="1"/>
    <cellStyle name="Обычный 2 2" xfId="2"/>
    <cellStyle name="Обычный 2 3" xfId="9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1"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Y24"/>
  <sheetViews>
    <sheetView view="pageBreakPreview" zoomScale="80" zoomScaleNormal="100" zoomScaleSheetLayoutView="80" workbookViewId="0">
      <selection activeCell="R23" sqref="R23"/>
    </sheetView>
  </sheetViews>
  <sheetFormatPr defaultRowHeight="15" x14ac:dyDescent="0.25"/>
  <cols>
    <col min="1" max="1" width="5" customWidth="1"/>
    <col min="2" max="2" width="9.42578125" customWidth="1"/>
    <col min="3" max="3" width="16.42578125" customWidth="1"/>
    <col min="4" max="4" width="14.140625" customWidth="1"/>
    <col min="5" max="5" width="18.85546875" customWidth="1"/>
    <col min="6" max="6" width="6.42578125" customWidth="1"/>
    <col min="7" max="8" width="4.85546875" customWidth="1"/>
    <col min="9" max="10" width="7.28515625" customWidth="1"/>
    <col min="11" max="11" width="13" customWidth="1"/>
    <col min="12" max="13" width="6.28515625" customWidth="1"/>
    <col min="14" max="14" width="10.85546875" customWidth="1"/>
    <col min="15" max="15" width="10.140625" customWidth="1"/>
    <col min="16" max="17" width="10.28515625" customWidth="1"/>
    <col min="18" max="18" width="15.28515625" customWidth="1"/>
    <col min="19" max="19" width="12.5703125" customWidth="1"/>
    <col min="20" max="20" width="10" customWidth="1"/>
    <col min="21" max="21" width="6" bestFit="1" customWidth="1"/>
    <col min="22" max="22" width="16.42578125" customWidth="1"/>
    <col min="23" max="23" width="11.28515625" customWidth="1"/>
    <col min="24" max="24" width="11.42578125" customWidth="1"/>
    <col min="25" max="25" width="13" customWidth="1"/>
  </cols>
  <sheetData>
    <row r="1" spans="1:25" ht="88.5" customHeight="1" x14ac:dyDescent="0.25">
      <c r="O1" s="76" t="s">
        <v>100</v>
      </c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ht="15.75" x14ac:dyDescent="0.25">
      <c r="A2" s="77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30" customHeight="1" x14ac:dyDescent="0.25">
      <c r="A3" s="78" t="s">
        <v>24</v>
      </c>
      <c r="B3" s="92" t="s">
        <v>64</v>
      </c>
      <c r="C3" s="92"/>
      <c r="D3" s="92"/>
      <c r="E3" s="92"/>
      <c r="F3" s="92"/>
      <c r="G3" s="92"/>
      <c r="H3" s="92"/>
      <c r="I3" s="81" t="s">
        <v>23</v>
      </c>
      <c r="J3" s="82"/>
      <c r="K3" s="83" t="s">
        <v>22</v>
      </c>
      <c r="L3" s="83" t="s">
        <v>21</v>
      </c>
      <c r="M3" s="83" t="s">
        <v>20</v>
      </c>
      <c r="N3" s="86" t="s">
        <v>19</v>
      </c>
      <c r="O3" s="89" t="s">
        <v>18</v>
      </c>
      <c r="P3" s="90"/>
      <c r="Q3" s="86" t="s">
        <v>17</v>
      </c>
      <c r="R3" s="89" t="s">
        <v>16</v>
      </c>
      <c r="S3" s="91"/>
      <c r="T3" s="91"/>
      <c r="U3" s="91"/>
      <c r="V3" s="90"/>
      <c r="W3" s="86" t="s">
        <v>15</v>
      </c>
      <c r="X3" s="86" t="s">
        <v>14</v>
      </c>
      <c r="Y3" s="86" t="s">
        <v>13</v>
      </c>
    </row>
    <row r="4" spans="1:25" ht="15" customHeight="1" x14ac:dyDescent="0.25">
      <c r="A4" s="79"/>
      <c r="B4" s="86" t="s">
        <v>36</v>
      </c>
      <c r="C4" s="86" t="s">
        <v>63</v>
      </c>
      <c r="D4" s="86" t="s">
        <v>60</v>
      </c>
      <c r="E4" s="86" t="s">
        <v>37</v>
      </c>
      <c r="F4" s="86" t="s">
        <v>38</v>
      </c>
      <c r="G4" s="86" t="s">
        <v>39</v>
      </c>
      <c r="H4" s="86" t="s">
        <v>40</v>
      </c>
      <c r="I4" s="86" t="s">
        <v>12</v>
      </c>
      <c r="J4" s="86" t="s">
        <v>11</v>
      </c>
      <c r="K4" s="84"/>
      <c r="L4" s="84"/>
      <c r="M4" s="84"/>
      <c r="N4" s="87"/>
      <c r="O4" s="86" t="s">
        <v>9</v>
      </c>
      <c r="P4" s="86" t="s">
        <v>10</v>
      </c>
      <c r="Q4" s="87"/>
      <c r="R4" s="86" t="s">
        <v>9</v>
      </c>
      <c r="S4" s="89" t="s">
        <v>8</v>
      </c>
      <c r="T4" s="91"/>
      <c r="U4" s="91"/>
      <c r="V4" s="90"/>
      <c r="W4" s="87"/>
      <c r="X4" s="87"/>
      <c r="Y4" s="87"/>
    </row>
    <row r="5" spans="1:25" ht="137.25" customHeight="1" x14ac:dyDescent="0.25">
      <c r="A5" s="79"/>
      <c r="B5" s="87"/>
      <c r="C5" s="87"/>
      <c r="D5" s="87"/>
      <c r="E5" s="87"/>
      <c r="F5" s="87"/>
      <c r="G5" s="87"/>
      <c r="H5" s="87"/>
      <c r="I5" s="87"/>
      <c r="J5" s="87"/>
      <c r="K5" s="84"/>
      <c r="L5" s="84"/>
      <c r="M5" s="84"/>
      <c r="N5" s="88"/>
      <c r="O5" s="88"/>
      <c r="P5" s="88"/>
      <c r="Q5" s="88"/>
      <c r="R5" s="88"/>
      <c r="S5" s="3" t="s">
        <v>73</v>
      </c>
      <c r="T5" s="3" t="s">
        <v>7</v>
      </c>
      <c r="U5" s="3" t="s">
        <v>6</v>
      </c>
      <c r="V5" s="3" t="s">
        <v>5</v>
      </c>
      <c r="W5" s="88"/>
      <c r="X5" s="88"/>
      <c r="Y5" s="87"/>
    </row>
    <row r="6" spans="1:25" x14ac:dyDescent="0.25">
      <c r="A6" s="80"/>
      <c r="B6" s="88"/>
      <c r="C6" s="88"/>
      <c r="D6" s="88"/>
      <c r="E6" s="88"/>
      <c r="F6" s="88"/>
      <c r="G6" s="88"/>
      <c r="H6" s="88"/>
      <c r="I6" s="88"/>
      <c r="J6" s="88"/>
      <c r="K6" s="85"/>
      <c r="L6" s="85"/>
      <c r="M6" s="85"/>
      <c r="N6" s="2" t="s">
        <v>4</v>
      </c>
      <c r="O6" s="2" t="s">
        <v>4</v>
      </c>
      <c r="P6" s="2" t="s">
        <v>4</v>
      </c>
      <c r="Q6" s="2" t="s">
        <v>3</v>
      </c>
      <c r="R6" s="2" t="s">
        <v>2</v>
      </c>
      <c r="S6" s="2" t="s">
        <v>2</v>
      </c>
      <c r="T6" s="2" t="s">
        <v>2</v>
      </c>
      <c r="U6" s="2" t="s">
        <v>2</v>
      </c>
      <c r="V6" s="2" t="s">
        <v>2</v>
      </c>
      <c r="W6" s="2" t="s">
        <v>1</v>
      </c>
      <c r="X6" s="2" t="s">
        <v>1</v>
      </c>
      <c r="Y6" s="88"/>
    </row>
    <row r="7" spans="1:2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  <c r="X7" s="1">
        <v>24</v>
      </c>
      <c r="Y7" s="1">
        <v>25</v>
      </c>
    </row>
    <row r="8" spans="1:25" x14ac:dyDescent="0.25">
      <c r="A8" s="36">
        <v>1</v>
      </c>
      <c r="B8" s="31" t="s">
        <v>88</v>
      </c>
      <c r="C8" s="31" t="s">
        <v>89</v>
      </c>
      <c r="D8" s="36" t="s">
        <v>79</v>
      </c>
      <c r="E8" s="31" t="s">
        <v>90</v>
      </c>
      <c r="F8" s="42">
        <v>32</v>
      </c>
      <c r="G8" s="38"/>
      <c r="H8" s="38" t="s">
        <v>91</v>
      </c>
      <c r="I8" s="43">
        <v>1978</v>
      </c>
      <c r="J8" s="43"/>
      <c r="K8" s="44" t="s">
        <v>77</v>
      </c>
      <c r="L8" s="45">
        <v>9</v>
      </c>
      <c r="M8" s="45">
        <v>4</v>
      </c>
      <c r="N8" s="46">
        <v>7304</v>
      </c>
      <c r="O8" s="46">
        <v>6969.7</v>
      </c>
      <c r="P8" s="46">
        <v>6433.7</v>
      </c>
      <c r="Q8" s="47">
        <v>330</v>
      </c>
      <c r="R8" s="46">
        <v>6800000</v>
      </c>
      <c r="S8" s="46">
        <v>0</v>
      </c>
      <c r="T8" s="46">
        <v>0</v>
      </c>
      <c r="U8" s="46">
        <v>0</v>
      </c>
      <c r="V8" s="46">
        <v>6800000</v>
      </c>
      <c r="W8" s="46">
        <f t="shared" ref="W8:W13" si="0">R8/O8</f>
        <v>975.65174971663055</v>
      </c>
      <c r="X8" s="46">
        <v>11184</v>
      </c>
      <c r="Y8" s="48" t="s">
        <v>75</v>
      </c>
    </row>
    <row r="9" spans="1:25" x14ac:dyDescent="0.25">
      <c r="A9" s="36">
        <v>2</v>
      </c>
      <c r="B9" s="31" t="s">
        <v>88</v>
      </c>
      <c r="C9" s="31" t="s">
        <v>89</v>
      </c>
      <c r="D9" s="36" t="s">
        <v>79</v>
      </c>
      <c r="E9" s="31" t="s">
        <v>92</v>
      </c>
      <c r="F9" s="42">
        <v>79</v>
      </c>
      <c r="G9" s="38"/>
      <c r="H9" s="38"/>
      <c r="I9" s="43">
        <v>1987</v>
      </c>
      <c r="J9" s="43"/>
      <c r="K9" s="44" t="s">
        <v>74</v>
      </c>
      <c r="L9" s="45">
        <v>9</v>
      </c>
      <c r="M9" s="45">
        <v>5</v>
      </c>
      <c r="N9" s="46">
        <v>9385</v>
      </c>
      <c r="O9" s="46">
        <v>7838</v>
      </c>
      <c r="P9" s="46">
        <v>7562.9</v>
      </c>
      <c r="Q9" s="47">
        <v>439</v>
      </c>
      <c r="R9" s="46">
        <v>3070000</v>
      </c>
      <c r="S9" s="46">
        <v>0</v>
      </c>
      <c r="T9" s="46">
        <v>0</v>
      </c>
      <c r="U9" s="46">
        <v>0</v>
      </c>
      <c r="V9" s="46">
        <v>3070000</v>
      </c>
      <c r="W9" s="46">
        <f t="shared" si="0"/>
        <v>391.68155141617757</v>
      </c>
      <c r="X9" s="46">
        <v>11184</v>
      </c>
      <c r="Y9" s="48" t="s">
        <v>75</v>
      </c>
    </row>
    <row r="10" spans="1:25" x14ac:dyDescent="0.25">
      <c r="A10" s="36">
        <v>3</v>
      </c>
      <c r="B10" s="31" t="s">
        <v>96</v>
      </c>
      <c r="C10" s="31" t="s">
        <v>94</v>
      </c>
      <c r="D10" s="36" t="s">
        <v>79</v>
      </c>
      <c r="E10" s="31" t="s">
        <v>76</v>
      </c>
      <c r="F10" s="42">
        <v>41</v>
      </c>
      <c r="G10" s="38"/>
      <c r="H10" s="38"/>
      <c r="I10" s="43">
        <v>1949</v>
      </c>
      <c r="J10" s="43"/>
      <c r="K10" s="44" t="s">
        <v>77</v>
      </c>
      <c r="L10" s="45">
        <v>2</v>
      </c>
      <c r="M10" s="45">
        <v>2</v>
      </c>
      <c r="N10" s="46">
        <v>368.6</v>
      </c>
      <c r="O10" s="46">
        <v>239.7</v>
      </c>
      <c r="P10" s="46">
        <v>149.4</v>
      </c>
      <c r="Q10" s="47">
        <v>25</v>
      </c>
      <c r="R10" s="46">
        <v>80000</v>
      </c>
      <c r="S10" s="46">
        <v>0</v>
      </c>
      <c r="T10" s="46">
        <v>0</v>
      </c>
      <c r="U10" s="46">
        <v>0</v>
      </c>
      <c r="V10" s="46">
        <v>80000</v>
      </c>
      <c r="W10" s="46">
        <f t="shared" si="0"/>
        <v>333.75052148518984</v>
      </c>
      <c r="X10" s="46">
        <v>11184</v>
      </c>
      <c r="Y10" s="48" t="s">
        <v>75</v>
      </c>
    </row>
    <row r="11" spans="1:25" x14ac:dyDescent="0.25">
      <c r="A11" s="36">
        <v>4</v>
      </c>
      <c r="B11" s="31" t="s">
        <v>78</v>
      </c>
      <c r="C11" s="31" t="s">
        <v>81</v>
      </c>
      <c r="D11" s="36" t="s">
        <v>79</v>
      </c>
      <c r="E11" s="31" t="s">
        <v>80</v>
      </c>
      <c r="F11" s="42">
        <v>6</v>
      </c>
      <c r="G11" s="38"/>
      <c r="H11" s="38"/>
      <c r="I11" s="43">
        <v>1983</v>
      </c>
      <c r="J11" s="43"/>
      <c r="K11" s="44" t="s">
        <v>74</v>
      </c>
      <c r="L11" s="45">
        <v>2</v>
      </c>
      <c r="M11" s="45">
        <v>2</v>
      </c>
      <c r="N11" s="46">
        <v>618.5</v>
      </c>
      <c r="O11" s="46">
        <v>557.70000000000005</v>
      </c>
      <c r="P11" s="46">
        <v>557.70000000000005</v>
      </c>
      <c r="Q11" s="47">
        <v>15</v>
      </c>
      <c r="R11" s="46">
        <v>3921000</v>
      </c>
      <c r="S11" s="46">
        <v>0</v>
      </c>
      <c r="T11" s="46">
        <v>0</v>
      </c>
      <c r="U11" s="46">
        <v>0</v>
      </c>
      <c r="V11" s="46">
        <v>3921000</v>
      </c>
      <c r="W11" s="46">
        <f t="shared" si="0"/>
        <v>7030.661646046261</v>
      </c>
      <c r="X11" s="46">
        <v>11184</v>
      </c>
      <c r="Y11" s="48" t="s">
        <v>75</v>
      </c>
    </row>
    <row r="12" spans="1:25" x14ac:dyDescent="0.25">
      <c r="A12" s="36">
        <v>5</v>
      </c>
      <c r="B12" s="31" t="s">
        <v>78</v>
      </c>
      <c r="C12" s="31" t="s">
        <v>97</v>
      </c>
      <c r="D12" s="36" t="s">
        <v>79</v>
      </c>
      <c r="E12" s="31" t="s">
        <v>93</v>
      </c>
      <c r="F12" s="42">
        <v>6</v>
      </c>
      <c r="G12" s="38"/>
      <c r="H12" s="38"/>
      <c r="I12" s="43">
        <v>1958</v>
      </c>
      <c r="J12" s="43"/>
      <c r="K12" s="44" t="s">
        <v>95</v>
      </c>
      <c r="L12" s="45">
        <v>2</v>
      </c>
      <c r="M12" s="45">
        <v>1</v>
      </c>
      <c r="N12" s="46">
        <v>347</v>
      </c>
      <c r="O12" s="46">
        <v>307</v>
      </c>
      <c r="P12" s="46">
        <v>307</v>
      </c>
      <c r="Q12" s="47">
        <v>38</v>
      </c>
      <c r="R12" s="46">
        <v>2710000</v>
      </c>
      <c r="S12" s="46">
        <v>0</v>
      </c>
      <c r="T12" s="46">
        <v>0</v>
      </c>
      <c r="U12" s="46">
        <v>0</v>
      </c>
      <c r="V12" s="46">
        <v>2710000</v>
      </c>
      <c r="W12" s="46">
        <f t="shared" si="0"/>
        <v>8827.3615635179158</v>
      </c>
      <c r="X12" s="46">
        <v>11184</v>
      </c>
      <c r="Y12" s="48" t="s">
        <v>75</v>
      </c>
    </row>
    <row r="13" spans="1:25" x14ac:dyDescent="0.25">
      <c r="A13" s="36">
        <v>6</v>
      </c>
      <c r="B13" s="31" t="s">
        <v>78</v>
      </c>
      <c r="C13" s="31" t="s">
        <v>82</v>
      </c>
      <c r="D13" s="36" t="s">
        <v>79</v>
      </c>
      <c r="E13" s="31" t="s">
        <v>83</v>
      </c>
      <c r="F13" s="42">
        <v>1</v>
      </c>
      <c r="G13" s="38"/>
      <c r="H13" s="38"/>
      <c r="I13" s="43">
        <v>1964</v>
      </c>
      <c r="J13" s="43"/>
      <c r="K13" s="44" t="s">
        <v>77</v>
      </c>
      <c r="L13" s="45">
        <v>2</v>
      </c>
      <c r="M13" s="45">
        <v>2</v>
      </c>
      <c r="N13" s="46">
        <v>415.2</v>
      </c>
      <c r="O13" s="46">
        <v>347.2</v>
      </c>
      <c r="P13" s="46">
        <v>309.8</v>
      </c>
      <c r="Q13" s="47">
        <v>7</v>
      </c>
      <c r="R13" s="46">
        <v>3028213</v>
      </c>
      <c r="S13" s="46">
        <v>0</v>
      </c>
      <c r="T13" s="46">
        <v>0</v>
      </c>
      <c r="U13" s="46">
        <v>0</v>
      </c>
      <c r="V13" s="46">
        <v>3028213</v>
      </c>
      <c r="W13" s="46">
        <f t="shared" si="0"/>
        <v>8721.8116359447013</v>
      </c>
      <c r="X13" s="46">
        <v>11184</v>
      </c>
      <c r="Y13" s="48" t="s">
        <v>75</v>
      </c>
    </row>
    <row r="14" spans="1:25" ht="25.5" x14ac:dyDescent="0.25">
      <c r="A14" s="36">
        <v>7</v>
      </c>
      <c r="B14" s="31" t="s">
        <v>98</v>
      </c>
      <c r="C14" s="31" t="s">
        <v>84</v>
      </c>
      <c r="D14" s="36" t="s">
        <v>79</v>
      </c>
      <c r="E14" s="31" t="s">
        <v>85</v>
      </c>
      <c r="F14" s="42">
        <v>14</v>
      </c>
      <c r="G14" s="38"/>
      <c r="H14" s="38"/>
      <c r="I14" s="43">
        <v>1972</v>
      </c>
      <c r="J14" s="43"/>
      <c r="K14" s="44" t="s">
        <v>74</v>
      </c>
      <c r="L14" s="45">
        <v>2</v>
      </c>
      <c r="M14" s="45">
        <v>3</v>
      </c>
      <c r="N14" s="46">
        <v>876.3</v>
      </c>
      <c r="O14" s="46">
        <v>786.6</v>
      </c>
      <c r="P14" s="46">
        <v>741.9</v>
      </c>
      <c r="Q14" s="47">
        <v>31</v>
      </c>
      <c r="R14" s="46">
        <v>2420000</v>
      </c>
      <c r="S14" s="46">
        <v>0</v>
      </c>
      <c r="T14" s="46">
        <v>0</v>
      </c>
      <c r="U14" s="46">
        <v>0</v>
      </c>
      <c r="V14" s="46">
        <v>2420000</v>
      </c>
      <c r="W14" s="46">
        <f t="shared" ref="W14" si="1">R14/O14</f>
        <v>3076.5319094838546</v>
      </c>
      <c r="X14" s="46">
        <v>11184</v>
      </c>
      <c r="Y14" s="48" t="s">
        <v>75</v>
      </c>
    </row>
    <row r="15" spans="1:25" x14ac:dyDescent="0.25">
      <c r="A15" s="36">
        <v>8</v>
      </c>
      <c r="B15" s="31" t="s">
        <v>78</v>
      </c>
      <c r="C15" s="31" t="s">
        <v>101</v>
      </c>
      <c r="D15" s="36" t="s">
        <v>79</v>
      </c>
      <c r="E15" s="31" t="s">
        <v>80</v>
      </c>
      <c r="F15" s="42">
        <v>3</v>
      </c>
      <c r="G15" s="38"/>
      <c r="H15" s="38"/>
      <c r="I15" s="43">
        <v>1986</v>
      </c>
      <c r="J15" s="43"/>
      <c r="K15" s="44" t="s">
        <v>74</v>
      </c>
      <c r="L15" s="45">
        <v>2</v>
      </c>
      <c r="M15" s="45">
        <v>2</v>
      </c>
      <c r="N15" s="46">
        <v>786.1</v>
      </c>
      <c r="O15" s="46">
        <v>567.6</v>
      </c>
      <c r="P15" s="46">
        <v>475.2</v>
      </c>
      <c r="Q15" s="47">
        <v>16</v>
      </c>
      <c r="R15" s="27">
        <v>1952535.4</v>
      </c>
      <c r="S15" s="46">
        <v>0</v>
      </c>
      <c r="T15" s="46">
        <v>0</v>
      </c>
      <c r="U15" s="46">
        <v>0</v>
      </c>
      <c r="V15" s="27">
        <v>1952535.4</v>
      </c>
      <c r="W15" s="46">
        <v>3439.99</v>
      </c>
      <c r="X15" s="46">
        <v>11184</v>
      </c>
      <c r="Y15" s="48" t="s">
        <v>75</v>
      </c>
    </row>
    <row r="16" spans="1:25" x14ac:dyDescent="0.25">
      <c r="A16" s="36">
        <v>9</v>
      </c>
      <c r="B16" s="31" t="s">
        <v>78</v>
      </c>
      <c r="C16" s="31" t="s">
        <v>81</v>
      </c>
      <c r="D16" s="36" t="s">
        <v>79</v>
      </c>
      <c r="E16" s="31" t="s">
        <v>80</v>
      </c>
      <c r="F16" s="42">
        <v>4</v>
      </c>
      <c r="G16" s="38"/>
      <c r="H16" s="38"/>
      <c r="I16" s="43">
        <v>1983</v>
      </c>
      <c r="J16" s="43"/>
      <c r="K16" s="44" t="s">
        <v>74</v>
      </c>
      <c r="L16" s="45">
        <v>2</v>
      </c>
      <c r="M16" s="45">
        <v>2</v>
      </c>
      <c r="N16" s="46">
        <v>622.9</v>
      </c>
      <c r="O16" s="46">
        <v>562.1</v>
      </c>
      <c r="P16" s="46">
        <v>562.1</v>
      </c>
      <c r="Q16" s="47">
        <v>17</v>
      </c>
      <c r="R16" s="22">
        <v>2931844.52</v>
      </c>
      <c r="S16" s="46">
        <v>0</v>
      </c>
      <c r="T16" s="46">
        <v>0</v>
      </c>
      <c r="U16" s="46">
        <v>0</v>
      </c>
      <c r="V16" s="22">
        <v>2931844.52</v>
      </c>
      <c r="W16" s="46">
        <v>5215.88</v>
      </c>
      <c r="X16" s="46">
        <v>11184</v>
      </c>
      <c r="Y16" s="48" t="s">
        <v>75</v>
      </c>
    </row>
    <row r="17" spans="1:25" x14ac:dyDescent="0.25">
      <c r="A17" s="36">
        <v>10</v>
      </c>
      <c r="B17" s="31" t="s">
        <v>78</v>
      </c>
      <c r="C17" s="31" t="s">
        <v>81</v>
      </c>
      <c r="D17" s="36" t="s">
        <v>79</v>
      </c>
      <c r="E17" s="31" t="s">
        <v>80</v>
      </c>
      <c r="F17" s="42">
        <v>10</v>
      </c>
      <c r="G17" s="38"/>
      <c r="H17" s="38"/>
      <c r="I17" s="43">
        <v>1970</v>
      </c>
      <c r="J17" s="43"/>
      <c r="K17" s="44" t="s">
        <v>74</v>
      </c>
      <c r="L17" s="45">
        <v>2</v>
      </c>
      <c r="M17" s="45">
        <v>2</v>
      </c>
      <c r="N17" s="46">
        <v>687.8</v>
      </c>
      <c r="O17" s="46">
        <v>626.17999999999995</v>
      </c>
      <c r="P17" s="46">
        <v>428.78</v>
      </c>
      <c r="Q17" s="47">
        <v>38</v>
      </c>
      <c r="R17" s="27">
        <v>151876.62</v>
      </c>
      <c r="S17" s="46">
        <v>0</v>
      </c>
      <c r="T17" s="46">
        <v>0</v>
      </c>
      <c r="U17" s="46">
        <v>0</v>
      </c>
      <c r="V17" s="27">
        <v>151876.62</v>
      </c>
      <c r="W17" s="46">
        <v>242.54</v>
      </c>
      <c r="X17" s="46">
        <v>11184</v>
      </c>
      <c r="Y17" s="48" t="s">
        <v>75</v>
      </c>
    </row>
    <row r="18" spans="1:25" x14ac:dyDescent="0.25">
      <c r="A18" s="36">
        <v>11</v>
      </c>
      <c r="B18" s="20" t="s">
        <v>96</v>
      </c>
      <c r="C18" s="20" t="s">
        <v>94</v>
      </c>
      <c r="D18" s="20" t="s">
        <v>79</v>
      </c>
      <c r="E18" s="20" t="s">
        <v>102</v>
      </c>
      <c r="F18" s="66">
        <v>10</v>
      </c>
      <c r="G18" s="66"/>
      <c r="H18" s="66"/>
      <c r="I18" s="66">
        <v>1971</v>
      </c>
      <c r="J18" s="66"/>
      <c r="K18" s="66" t="s">
        <v>77</v>
      </c>
      <c r="L18" s="70">
        <v>2</v>
      </c>
      <c r="M18" s="70">
        <v>1</v>
      </c>
      <c r="N18" s="26">
        <v>562.6</v>
      </c>
      <c r="O18" s="26">
        <v>531</v>
      </c>
      <c r="P18" s="26">
        <v>531</v>
      </c>
      <c r="Q18" s="67">
        <v>23</v>
      </c>
      <c r="R18" s="27">
        <v>191324.02</v>
      </c>
      <c r="S18" s="26">
        <v>0</v>
      </c>
      <c r="T18" s="26">
        <v>0</v>
      </c>
      <c r="U18" s="26">
        <v>0</v>
      </c>
      <c r="V18" s="27">
        <v>191324.02</v>
      </c>
      <c r="W18" s="26">
        <v>360.31</v>
      </c>
      <c r="X18" s="26">
        <v>11184</v>
      </c>
      <c r="Y18" s="68" t="s">
        <v>75</v>
      </c>
    </row>
    <row r="19" spans="1:25" x14ac:dyDescent="0.25">
      <c r="A19" s="36">
        <v>12</v>
      </c>
      <c r="B19" s="20" t="s">
        <v>96</v>
      </c>
      <c r="C19" s="20" t="s">
        <v>94</v>
      </c>
      <c r="D19" s="20" t="s">
        <v>79</v>
      </c>
      <c r="E19" s="20" t="s">
        <v>103</v>
      </c>
      <c r="F19" s="66">
        <v>56</v>
      </c>
      <c r="G19" s="66"/>
      <c r="H19" s="66"/>
      <c r="I19" s="66">
        <v>1968</v>
      </c>
      <c r="J19" s="66"/>
      <c r="K19" s="66" t="s">
        <v>77</v>
      </c>
      <c r="L19" s="70">
        <v>2</v>
      </c>
      <c r="M19" s="70">
        <v>2</v>
      </c>
      <c r="N19" s="26">
        <v>583.6</v>
      </c>
      <c r="O19" s="26">
        <v>530.6</v>
      </c>
      <c r="P19" s="26">
        <v>498.7</v>
      </c>
      <c r="Q19" s="67">
        <v>22</v>
      </c>
      <c r="R19" s="27">
        <v>1390539.14</v>
      </c>
      <c r="S19" s="46">
        <v>0</v>
      </c>
      <c r="T19" s="46">
        <v>0</v>
      </c>
      <c r="U19" s="46">
        <v>0</v>
      </c>
      <c r="V19" s="27">
        <v>1390539.14</v>
      </c>
      <c r="W19" s="46">
        <v>2620.69</v>
      </c>
      <c r="X19" s="46">
        <v>11184</v>
      </c>
      <c r="Y19" s="48" t="s">
        <v>75</v>
      </c>
    </row>
    <row r="20" spans="1:25" x14ac:dyDescent="0.25">
      <c r="A20" s="36">
        <v>13</v>
      </c>
      <c r="B20" s="20" t="s">
        <v>96</v>
      </c>
      <c r="C20" s="20" t="s">
        <v>94</v>
      </c>
      <c r="D20" s="20" t="s">
        <v>79</v>
      </c>
      <c r="E20" s="20" t="s">
        <v>104</v>
      </c>
      <c r="F20" s="66">
        <v>88</v>
      </c>
      <c r="G20" s="66"/>
      <c r="H20" s="66"/>
      <c r="I20" s="66">
        <v>1965</v>
      </c>
      <c r="J20" s="66"/>
      <c r="K20" s="69" t="s">
        <v>77</v>
      </c>
      <c r="L20" s="70">
        <v>2</v>
      </c>
      <c r="M20" s="70">
        <v>2</v>
      </c>
      <c r="N20" s="26">
        <v>351.6</v>
      </c>
      <c r="O20" s="26">
        <v>319.5</v>
      </c>
      <c r="P20" s="26">
        <v>278.89999999999998</v>
      </c>
      <c r="Q20" s="67">
        <v>10</v>
      </c>
      <c r="R20" s="27">
        <v>1433832.16</v>
      </c>
      <c r="S20" s="46">
        <v>0</v>
      </c>
      <c r="T20" s="46">
        <v>0</v>
      </c>
      <c r="U20" s="46">
        <v>0</v>
      </c>
      <c r="V20" s="27">
        <v>1433832.16</v>
      </c>
      <c r="W20" s="46">
        <v>4487.74</v>
      </c>
      <c r="X20" s="46">
        <v>11184</v>
      </c>
      <c r="Y20" s="48" t="s">
        <v>75</v>
      </c>
    </row>
    <row r="21" spans="1:25" x14ac:dyDescent="0.25">
      <c r="A21" s="36">
        <v>14</v>
      </c>
      <c r="B21" s="20" t="s">
        <v>96</v>
      </c>
      <c r="C21" s="20" t="s">
        <v>94</v>
      </c>
      <c r="D21" s="20" t="s">
        <v>79</v>
      </c>
      <c r="E21" s="20" t="s">
        <v>102</v>
      </c>
      <c r="F21" s="66">
        <v>9</v>
      </c>
      <c r="G21" s="66"/>
      <c r="H21" s="66"/>
      <c r="I21" s="66">
        <v>1984</v>
      </c>
      <c r="J21" s="66"/>
      <c r="K21" s="66" t="s">
        <v>105</v>
      </c>
      <c r="L21" s="70">
        <v>2</v>
      </c>
      <c r="M21" s="70">
        <v>2</v>
      </c>
      <c r="N21" s="26">
        <v>801.3</v>
      </c>
      <c r="O21" s="26">
        <v>561.29999999999995</v>
      </c>
      <c r="P21" s="26">
        <v>460.5</v>
      </c>
      <c r="Q21" s="67">
        <v>31</v>
      </c>
      <c r="R21" s="27">
        <v>1302449.78</v>
      </c>
      <c r="S21" s="46">
        <v>0</v>
      </c>
      <c r="T21" s="46">
        <v>0</v>
      </c>
      <c r="U21" s="46">
        <v>0</v>
      </c>
      <c r="V21" s="27">
        <v>1302449.78</v>
      </c>
      <c r="W21" s="46">
        <v>2320.42</v>
      </c>
      <c r="X21" s="46">
        <v>11184</v>
      </c>
      <c r="Y21" s="48" t="s">
        <v>75</v>
      </c>
    </row>
    <row r="22" spans="1:25" x14ac:dyDescent="0.25">
      <c r="A22" s="36">
        <v>15</v>
      </c>
      <c r="B22" s="20" t="s">
        <v>96</v>
      </c>
      <c r="C22" s="20" t="s">
        <v>94</v>
      </c>
      <c r="D22" s="20" t="s">
        <v>79</v>
      </c>
      <c r="E22" s="20" t="s">
        <v>104</v>
      </c>
      <c r="F22" s="66">
        <v>8</v>
      </c>
      <c r="G22" s="66"/>
      <c r="H22" s="66"/>
      <c r="I22" s="66">
        <v>1975</v>
      </c>
      <c r="J22" s="66">
        <v>2009</v>
      </c>
      <c r="K22" s="66" t="s">
        <v>77</v>
      </c>
      <c r="L22" s="70">
        <v>5</v>
      </c>
      <c r="M22" s="70">
        <v>6</v>
      </c>
      <c r="N22" s="26">
        <v>5616.7</v>
      </c>
      <c r="O22" s="26">
        <v>4519.3</v>
      </c>
      <c r="P22" s="26">
        <v>4302.5</v>
      </c>
      <c r="Q22" s="67">
        <v>202</v>
      </c>
      <c r="R22" s="22">
        <v>3197924.31</v>
      </c>
      <c r="S22" s="46">
        <v>0</v>
      </c>
      <c r="T22" s="46">
        <v>0</v>
      </c>
      <c r="U22" s="46">
        <v>0</v>
      </c>
      <c r="V22" s="22">
        <v>3197924.31</v>
      </c>
      <c r="W22" s="46">
        <v>707.61</v>
      </c>
      <c r="X22" s="46">
        <v>11184</v>
      </c>
      <c r="Y22" s="48" t="s">
        <v>75</v>
      </c>
    </row>
    <row r="23" spans="1:25" x14ac:dyDescent="0.25">
      <c r="A23" s="49" t="s">
        <v>86</v>
      </c>
      <c r="B23" s="50"/>
      <c r="C23" s="50"/>
      <c r="D23" s="49"/>
      <c r="E23" s="50"/>
      <c r="F23" s="51"/>
      <c r="G23" s="52"/>
      <c r="H23" s="52"/>
      <c r="I23" s="53" t="s">
        <v>0</v>
      </c>
      <c r="J23" s="53" t="s">
        <v>0</v>
      </c>
      <c r="K23" s="54" t="s">
        <v>0</v>
      </c>
      <c r="L23" s="55" t="s">
        <v>0</v>
      </c>
      <c r="M23" s="55" t="s">
        <v>0</v>
      </c>
      <c r="N23" s="56">
        <f t="shared" ref="N23:V23" si="2">SUM(N8:N22)</f>
        <v>29327.199999999993</v>
      </c>
      <c r="O23" s="56">
        <f t="shared" si="2"/>
        <v>25263.479999999996</v>
      </c>
      <c r="P23" s="56">
        <f t="shared" si="2"/>
        <v>23600.079999999998</v>
      </c>
      <c r="Q23" s="58">
        <f t="shared" si="2"/>
        <v>1244</v>
      </c>
      <c r="R23" s="56">
        <f t="shared" si="2"/>
        <v>34581538.950000003</v>
      </c>
      <c r="S23" s="56">
        <f t="shared" si="2"/>
        <v>0</v>
      </c>
      <c r="T23" s="56">
        <f t="shared" si="2"/>
        <v>0</v>
      </c>
      <c r="U23" s="56">
        <f t="shared" si="2"/>
        <v>0</v>
      </c>
      <c r="V23" s="56">
        <f t="shared" si="2"/>
        <v>34581538.950000003</v>
      </c>
      <c r="W23" s="56">
        <v>1368.84</v>
      </c>
      <c r="X23" s="56">
        <v>11184</v>
      </c>
      <c r="Y23" s="57" t="s">
        <v>0</v>
      </c>
    </row>
    <row r="24" spans="1:25" x14ac:dyDescent="0.25">
      <c r="A24" s="75" t="s">
        <v>65</v>
      </c>
      <c r="B24" s="75"/>
      <c r="C24" s="75"/>
      <c r="D24" s="75"/>
      <c r="E24" s="75"/>
      <c r="F24" s="75"/>
      <c r="G24" s="75"/>
      <c r="H24" s="75"/>
      <c r="I24" s="75"/>
      <c r="J24" s="75"/>
    </row>
  </sheetData>
  <mergeCells count="29">
    <mergeCell ref="E4:E6"/>
    <mergeCell ref="D4:D6"/>
    <mergeCell ref="C4:C6"/>
    <mergeCell ref="I4:I6"/>
    <mergeCell ref="J4:J6"/>
    <mergeCell ref="H4:H6"/>
    <mergeCell ref="G4:G6"/>
    <mergeCell ref="Q3:Q5"/>
    <mergeCell ref="R3:V3"/>
    <mergeCell ref="F4:F6"/>
    <mergeCell ref="O4:O5"/>
    <mergeCell ref="P4:P5"/>
    <mergeCell ref="R4:R5"/>
    <mergeCell ref="A24:J24"/>
    <mergeCell ref="O1:Y1"/>
    <mergeCell ref="A2:Y2"/>
    <mergeCell ref="A3:A6"/>
    <mergeCell ref="I3:J3"/>
    <mergeCell ref="K3:K6"/>
    <mergeCell ref="L3:L6"/>
    <mergeCell ref="M3:M6"/>
    <mergeCell ref="N3:N5"/>
    <mergeCell ref="O3:P3"/>
    <mergeCell ref="W3:W5"/>
    <mergeCell ref="X3:X5"/>
    <mergeCell ref="S4:V4"/>
    <mergeCell ref="B4:B6"/>
    <mergeCell ref="Y3:Y6"/>
    <mergeCell ref="B3:H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R25"/>
  <sheetViews>
    <sheetView view="pageBreakPreview" topLeftCell="A2" zoomScale="96" zoomScaleNormal="100" zoomScaleSheetLayoutView="96" workbookViewId="0">
      <selection activeCell="A7" sqref="A7:A13"/>
    </sheetView>
  </sheetViews>
  <sheetFormatPr defaultRowHeight="15" x14ac:dyDescent="0.25"/>
  <cols>
    <col min="1" max="1" width="5.28515625" customWidth="1"/>
    <col min="2" max="2" width="9.140625" style="6" customWidth="1"/>
    <col min="3" max="3" width="14.7109375" customWidth="1"/>
    <col min="4" max="4" width="8.140625" customWidth="1"/>
    <col min="5" max="5" width="15.5703125" customWidth="1"/>
    <col min="6" max="6" width="4.85546875" customWidth="1"/>
    <col min="7" max="7" width="1.140625" customWidth="1"/>
    <col min="8" max="8" width="2.7109375" customWidth="1"/>
    <col min="9" max="9" width="12.28515625" customWidth="1"/>
    <col min="10" max="10" width="8.85546875" customWidth="1"/>
    <col min="11" max="11" width="9.42578125" customWidth="1"/>
    <col min="12" max="12" width="4.7109375" bestFit="1" customWidth="1"/>
    <col min="13" max="13" width="5.7109375" bestFit="1" customWidth="1"/>
    <col min="14" max="14" width="4.7109375" bestFit="1" customWidth="1"/>
    <col min="15" max="15" width="5.7109375" bestFit="1" customWidth="1"/>
    <col min="16" max="16" width="3.28515625" bestFit="1" customWidth="1"/>
    <col min="17" max="17" width="12.5703125" customWidth="1"/>
    <col min="18" max="18" width="10.85546875" customWidth="1"/>
    <col min="19" max="19" width="13.85546875" bestFit="1" customWidth="1"/>
    <col min="20" max="20" width="5.140625" bestFit="1" customWidth="1"/>
    <col min="21" max="21" width="4.7109375" bestFit="1" customWidth="1"/>
    <col min="22" max="22" width="7.140625" bestFit="1" customWidth="1"/>
    <col min="23" max="23" width="11.85546875" bestFit="1" customWidth="1"/>
    <col min="24" max="24" width="11.7109375" customWidth="1"/>
    <col min="25" max="25" width="6.28515625" bestFit="1" customWidth="1"/>
    <col min="26" max="26" width="4.7109375" bestFit="1" customWidth="1"/>
    <col min="27" max="27" width="5.140625" bestFit="1" customWidth="1"/>
    <col min="28" max="28" width="4.7109375" bestFit="1" customWidth="1"/>
    <col min="29" max="29" width="5.140625" bestFit="1" customWidth="1"/>
    <col min="30" max="32" width="4.7109375" bestFit="1" customWidth="1"/>
    <col min="33" max="33" width="3.28515625" bestFit="1" customWidth="1"/>
    <col min="34" max="34" width="4.7109375" bestFit="1" customWidth="1"/>
    <col min="35" max="35" width="3.28515625" bestFit="1" customWidth="1"/>
    <col min="36" max="36" width="4.7109375" bestFit="1" customWidth="1"/>
    <col min="37" max="37" width="3.28515625" bestFit="1" customWidth="1"/>
    <col min="38" max="38" width="4.7109375" bestFit="1" customWidth="1"/>
    <col min="39" max="39" width="3.28515625" bestFit="1" customWidth="1"/>
    <col min="40" max="40" width="4.7109375" bestFit="1" customWidth="1"/>
    <col min="41" max="41" width="3.28515625" bestFit="1" customWidth="1"/>
    <col min="42" max="42" width="4.7109375" bestFit="1" customWidth="1"/>
    <col min="43" max="43" width="12.140625" customWidth="1"/>
    <col min="44" max="44" width="11" customWidth="1"/>
  </cols>
  <sheetData>
    <row r="1" spans="1:44" ht="92.25" customHeight="1" x14ac:dyDescent="0.25">
      <c r="AB1" s="95" t="s">
        <v>99</v>
      </c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</row>
    <row r="2" spans="1:44" ht="36" customHeight="1" x14ac:dyDescent="0.25">
      <c r="A2" s="93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</row>
    <row r="3" spans="1:44" ht="34.5" customHeight="1" x14ac:dyDescent="0.25">
      <c r="A3" s="101" t="s">
        <v>29</v>
      </c>
      <c r="B3" s="92" t="s">
        <v>64</v>
      </c>
      <c r="C3" s="92"/>
      <c r="D3" s="92"/>
      <c r="E3" s="92"/>
      <c r="F3" s="92"/>
      <c r="G3" s="92"/>
      <c r="H3" s="92"/>
      <c r="I3" s="101" t="s">
        <v>28</v>
      </c>
      <c r="J3" s="104" t="s">
        <v>46</v>
      </c>
      <c r="K3" s="104"/>
      <c r="L3" s="104"/>
      <c r="M3" s="104"/>
      <c r="N3" s="104"/>
      <c r="O3" s="104"/>
      <c r="P3" s="94" t="s">
        <v>52</v>
      </c>
      <c r="Q3" s="94"/>
      <c r="R3" s="94" t="s">
        <v>53</v>
      </c>
      <c r="S3" s="94"/>
      <c r="T3" s="94" t="s">
        <v>54</v>
      </c>
      <c r="U3" s="94"/>
      <c r="V3" s="94" t="s">
        <v>55</v>
      </c>
      <c r="W3" s="94"/>
      <c r="X3" s="99" t="s">
        <v>66</v>
      </c>
      <c r="Y3" s="94" t="s">
        <v>56</v>
      </c>
      <c r="Z3" s="94"/>
      <c r="AA3" s="94" t="s">
        <v>57</v>
      </c>
      <c r="AB3" s="94"/>
      <c r="AC3" s="94" t="s">
        <v>67</v>
      </c>
      <c r="AD3" s="94"/>
      <c r="AE3" s="94" t="s">
        <v>68</v>
      </c>
      <c r="AF3" s="94"/>
      <c r="AG3" s="96" t="s">
        <v>58</v>
      </c>
      <c r="AH3" s="97"/>
      <c r="AI3" s="97"/>
      <c r="AJ3" s="97"/>
      <c r="AK3" s="97"/>
      <c r="AL3" s="97"/>
      <c r="AM3" s="97"/>
      <c r="AN3" s="97"/>
      <c r="AO3" s="97"/>
      <c r="AP3" s="98"/>
      <c r="AQ3" s="94" t="s">
        <v>69</v>
      </c>
      <c r="AR3" s="94" t="s">
        <v>70</v>
      </c>
    </row>
    <row r="4" spans="1:44" ht="144" customHeight="1" x14ac:dyDescent="0.25">
      <c r="A4" s="102"/>
      <c r="B4" s="86" t="s">
        <v>36</v>
      </c>
      <c r="C4" s="86" t="s">
        <v>63</v>
      </c>
      <c r="D4" s="86" t="s">
        <v>60</v>
      </c>
      <c r="E4" s="86" t="s">
        <v>37</v>
      </c>
      <c r="F4" s="86" t="s">
        <v>38</v>
      </c>
      <c r="G4" s="86" t="s">
        <v>39</v>
      </c>
      <c r="H4" s="86" t="s">
        <v>40</v>
      </c>
      <c r="I4" s="102"/>
      <c r="J4" s="8" t="s">
        <v>47</v>
      </c>
      <c r="K4" s="8" t="s">
        <v>48</v>
      </c>
      <c r="L4" s="8" t="s">
        <v>49</v>
      </c>
      <c r="M4" s="8" t="s">
        <v>50</v>
      </c>
      <c r="N4" s="8" t="s">
        <v>51</v>
      </c>
      <c r="O4" s="8" t="s">
        <v>59</v>
      </c>
      <c r="P4" s="94"/>
      <c r="Q4" s="94"/>
      <c r="R4" s="94"/>
      <c r="S4" s="94"/>
      <c r="T4" s="94"/>
      <c r="U4" s="94"/>
      <c r="V4" s="94"/>
      <c r="W4" s="94"/>
      <c r="X4" s="100"/>
      <c r="Y4" s="94"/>
      <c r="Z4" s="94"/>
      <c r="AA4" s="94"/>
      <c r="AB4" s="94"/>
      <c r="AC4" s="94"/>
      <c r="AD4" s="94"/>
      <c r="AE4" s="94"/>
      <c r="AF4" s="94"/>
      <c r="AG4" s="94" t="s">
        <v>41</v>
      </c>
      <c r="AH4" s="94"/>
      <c r="AI4" s="94" t="s">
        <v>42</v>
      </c>
      <c r="AJ4" s="94"/>
      <c r="AK4" s="94" t="s">
        <v>43</v>
      </c>
      <c r="AL4" s="94"/>
      <c r="AM4" s="94" t="s">
        <v>44</v>
      </c>
      <c r="AN4" s="94"/>
      <c r="AO4" s="94" t="s">
        <v>45</v>
      </c>
      <c r="AP4" s="94"/>
      <c r="AQ4" s="94"/>
      <c r="AR4" s="94"/>
    </row>
    <row r="5" spans="1:44" x14ac:dyDescent="0.25">
      <c r="A5" s="103"/>
      <c r="B5" s="88"/>
      <c r="C5" s="88"/>
      <c r="D5" s="88"/>
      <c r="E5" s="88"/>
      <c r="F5" s="88"/>
      <c r="G5" s="88"/>
      <c r="H5" s="88"/>
      <c r="I5" s="5" t="s">
        <v>2</v>
      </c>
      <c r="J5" s="5" t="s">
        <v>2</v>
      </c>
      <c r="K5" s="5" t="s">
        <v>2</v>
      </c>
      <c r="L5" s="5" t="s">
        <v>2</v>
      </c>
      <c r="M5" s="5" t="s">
        <v>2</v>
      </c>
      <c r="N5" s="5" t="s">
        <v>2</v>
      </c>
      <c r="O5" s="5" t="s">
        <v>2</v>
      </c>
      <c r="P5" s="5" t="s">
        <v>27</v>
      </c>
      <c r="Q5" s="5" t="s">
        <v>2</v>
      </c>
      <c r="R5" s="5" t="s">
        <v>26</v>
      </c>
      <c r="S5" s="5" t="s">
        <v>2</v>
      </c>
      <c r="T5" s="5" t="s">
        <v>26</v>
      </c>
      <c r="U5" s="5" t="s">
        <v>2</v>
      </c>
      <c r="V5" s="5" t="s">
        <v>26</v>
      </c>
      <c r="W5" s="5" t="s">
        <v>2</v>
      </c>
      <c r="X5" s="7" t="s">
        <v>2</v>
      </c>
      <c r="Y5" s="5" t="s">
        <v>25</v>
      </c>
      <c r="Z5" s="5" t="s">
        <v>2</v>
      </c>
      <c r="AA5" s="5" t="s">
        <v>26</v>
      </c>
      <c r="AB5" s="5" t="s">
        <v>2</v>
      </c>
      <c r="AC5" s="5" t="s">
        <v>26</v>
      </c>
      <c r="AD5" s="5" t="s">
        <v>2</v>
      </c>
      <c r="AE5" s="5" t="s">
        <v>27</v>
      </c>
      <c r="AF5" s="5" t="s">
        <v>2</v>
      </c>
      <c r="AG5" s="5" t="s">
        <v>27</v>
      </c>
      <c r="AH5" s="5" t="s">
        <v>2</v>
      </c>
      <c r="AI5" s="5" t="s">
        <v>27</v>
      </c>
      <c r="AJ5" s="5" t="s">
        <v>2</v>
      </c>
      <c r="AK5" s="5" t="s">
        <v>27</v>
      </c>
      <c r="AL5" s="5" t="s">
        <v>2</v>
      </c>
      <c r="AM5" s="5" t="s">
        <v>27</v>
      </c>
      <c r="AN5" s="5" t="s">
        <v>2</v>
      </c>
      <c r="AO5" s="5" t="s">
        <v>27</v>
      </c>
      <c r="AP5" s="5" t="s">
        <v>2</v>
      </c>
      <c r="AQ5" s="5" t="s">
        <v>2</v>
      </c>
      <c r="AR5" s="5" t="s">
        <v>2</v>
      </c>
    </row>
    <row r="6" spans="1:44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  <c r="Y6" s="4">
        <v>25</v>
      </c>
      <c r="Z6" s="4">
        <v>26</v>
      </c>
      <c r="AA6" s="4">
        <v>27</v>
      </c>
      <c r="AB6" s="4">
        <v>28</v>
      </c>
      <c r="AC6" s="4">
        <v>29</v>
      </c>
      <c r="AD6" s="4">
        <v>30</v>
      </c>
      <c r="AE6" s="4">
        <v>31</v>
      </c>
      <c r="AF6" s="4">
        <v>32</v>
      </c>
      <c r="AG6" s="4">
        <v>33</v>
      </c>
      <c r="AH6" s="4">
        <v>34</v>
      </c>
      <c r="AI6" s="4">
        <v>35</v>
      </c>
      <c r="AJ6" s="4">
        <v>36</v>
      </c>
      <c r="AK6" s="4">
        <v>37</v>
      </c>
      <c r="AL6" s="4">
        <v>38</v>
      </c>
      <c r="AM6" s="4">
        <v>39</v>
      </c>
      <c r="AN6" s="4">
        <v>40</v>
      </c>
      <c r="AO6" s="4">
        <v>41</v>
      </c>
      <c r="AP6" s="4">
        <v>42</v>
      </c>
      <c r="AQ6" s="4">
        <v>43</v>
      </c>
      <c r="AR6" s="4">
        <v>44</v>
      </c>
    </row>
    <row r="7" spans="1:44" x14ac:dyDescent="0.25">
      <c r="A7" s="19">
        <v>1</v>
      </c>
      <c r="B7" s="20" t="s">
        <v>88</v>
      </c>
      <c r="C7" s="20" t="s">
        <v>89</v>
      </c>
      <c r="D7" s="20" t="s">
        <v>79</v>
      </c>
      <c r="E7" s="20" t="s">
        <v>90</v>
      </c>
      <c r="F7" s="21">
        <v>32</v>
      </c>
      <c r="G7" s="20"/>
      <c r="H7" s="20" t="s">
        <v>91</v>
      </c>
      <c r="I7" s="22">
        <f t="shared" ref="I7:I12" si="0">J7+K7+L7+M7+N7+O7+Q7+S7+U7+W7+X7+Z7+AB7+AD7+AF7+AH7+AJ7+AL7+AN7+AP7+AQ7+AR7</f>
        <v>6800000</v>
      </c>
      <c r="J7" s="23"/>
      <c r="K7" s="24"/>
      <c r="L7" s="24"/>
      <c r="M7" s="24"/>
      <c r="N7" s="24"/>
      <c r="O7" s="24"/>
      <c r="P7" s="25">
        <v>4</v>
      </c>
      <c r="Q7" s="24">
        <v>6800000</v>
      </c>
      <c r="R7" s="26"/>
      <c r="S7" s="26"/>
      <c r="T7" s="24"/>
      <c r="U7" s="24"/>
      <c r="V7" s="26"/>
      <c r="W7" s="26"/>
      <c r="X7" s="26"/>
      <c r="Y7" s="27"/>
      <c r="Z7" s="28"/>
      <c r="AA7" s="28"/>
      <c r="AB7" s="28"/>
      <c r="AC7" s="26"/>
      <c r="AD7" s="26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spans="1:44" x14ac:dyDescent="0.25">
      <c r="A8" s="19">
        <v>2</v>
      </c>
      <c r="B8" s="20" t="s">
        <v>88</v>
      </c>
      <c r="C8" s="20" t="s">
        <v>89</v>
      </c>
      <c r="D8" s="20" t="s">
        <v>79</v>
      </c>
      <c r="E8" s="20" t="s">
        <v>92</v>
      </c>
      <c r="F8" s="21">
        <v>79</v>
      </c>
      <c r="G8" s="20"/>
      <c r="H8" s="20"/>
      <c r="I8" s="22">
        <f t="shared" si="0"/>
        <v>3070000</v>
      </c>
      <c r="J8" s="23"/>
      <c r="K8" s="24"/>
      <c r="L8" s="24"/>
      <c r="M8" s="24"/>
      <c r="N8" s="24"/>
      <c r="O8" s="24"/>
      <c r="P8" s="25"/>
      <c r="Q8" s="24"/>
      <c r="R8" s="26">
        <v>2000</v>
      </c>
      <c r="S8" s="26">
        <v>3000000</v>
      </c>
      <c r="T8" s="27"/>
      <c r="U8" s="27"/>
      <c r="V8" s="27"/>
      <c r="W8" s="27"/>
      <c r="X8" s="27"/>
      <c r="Y8" s="27"/>
      <c r="Z8" s="28"/>
      <c r="AA8" s="28"/>
      <c r="AB8" s="28"/>
      <c r="AC8" s="26"/>
      <c r="AD8" s="26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>
        <v>70000</v>
      </c>
      <c r="AR8" s="28"/>
    </row>
    <row r="9" spans="1:44" x14ac:dyDescent="0.25">
      <c r="A9" s="19">
        <v>3</v>
      </c>
      <c r="B9" s="10" t="s">
        <v>96</v>
      </c>
      <c r="C9" s="29" t="s">
        <v>94</v>
      </c>
      <c r="D9" s="29" t="s">
        <v>79</v>
      </c>
      <c r="E9" s="29" t="s">
        <v>76</v>
      </c>
      <c r="F9" s="30">
        <v>41</v>
      </c>
      <c r="G9" s="31"/>
      <c r="H9" s="31"/>
      <c r="I9" s="22">
        <f t="shared" si="0"/>
        <v>80000</v>
      </c>
      <c r="J9" s="32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>
        <v>80000</v>
      </c>
      <c r="Y9" s="27"/>
      <c r="Z9" s="28"/>
      <c r="AA9" s="28"/>
      <c r="AB9" s="28"/>
      <c r="AC9" s="26"/>
      <c r="AD9" s="26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x14ac:dyDescent="0.25">
      <c r="A10" s="19">
        <v>4</v>
      </c>
      <c r="B10" s="20" t="s">
        <v>78</v>
      </c>
      <c r="C10" s="20" t="s">
        <v>81</v>
      </c>
      <c r="D10" s="20" t="s">
        <v>79</v>
      </c>
      <c r="E10" s="20" t="s">
        <v>80</v>
      </c>
      <c r="F10" s="21">
        <v>6</v>
      </c>
      <c r="G10" s="20"/>
      <c r="H10" s="20"/>
      <c r="I10" s="22">
        <f t="shared" si="0"/>
        <v>3921000</v>
      </c>
      <c r="J10" s="32"/>
      <c r="K10" s="33"/>
      <c r="L10" s="33"/>
      <c r="M10" s="33"/>
      <c r="N10" s="33"/>
      <c r="O10" s="33"/>
      <c r="P10" s="34"/>
      <c r="Q10" s="33"/>
      <c r="R10" s="26">
        <v>432</v>
      </c>
      <c r="S10" s="26">
        <v>1823000</v>
      </c>
      <c r="T10" s="33"/>
      <c r="U10" s="33"/>
      <c r="V10" s="26">
        <v>629.20000000000005</v>
      </c>
      <c r="W10" s="26">
        <v>1800000</v>
      </c>
      <c r="X10" s="33">
        <v>158000</v>
      </c>
      <c r="Y10" s="27"/>
      <c r="Z10" s="28"/>
      <c r="AA10" s="28"/>
      <c r="AB10" s="28"/>
      <c r="AC10" s="26"/>
      <c r="AD10" s="26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>
        <v>140000</v>
      </c>
      <c r="AR10" s="28"/>
    </row>
    <row r="11" spans="1:44" x14ac:dyDescent="0.25">
      <c r="A11" s="19">
        <v>5</v>
      </c>
      <c r="B11" s="20" t="s">
        <v>78</v>
      </c>
      <c r="C11" s="20" t="s">
        <v>97</v>
      </c>
      <c r="D11" s="20" t="s">
        <v>79</v>
      </c>
      <c r="E11" s="20" t="s">
        <v>93</v>
      </c>
      <c r="F11" s="21">
        <v>6</v>
      </c>
      <c r="G11" s="20"/>
      <c r="H11" s="20"/>
      <c r="I11" s="22">
        <f t="shared" si="0"/>
        <v>2710000</v>
      </c>
      <c r="J11" s="73">
        <v>200000</v>
      </c>
      <c r="K11" s="24"/>
      <c r="L11" s="24"/>
      <c r="M11" s="24"/>
      <c r="N11" s="24"/>
      <c r="O11" s="24"/>
      <c r="P11" s="25"/>
      <c r="Q11" s="24"/>
      <c r="R11" s="26">
        <v>400</v>
      </c>
      <c r="S11" s="26">
        <v>2300000</v>
      </c>
      <c r="T11" s="24"/>
      <c r="U11" s="24"/>
      <c r="V11" s="26"/>
      <c r="W11" s="26"/>
      <c r="X11" s="26">
        <v>100000</v>
      </c>
      <c r="Y11" s="27"/>
      <c r="Z11" s="28"/>
      <c r="AA11" s="28"/>
      <c r="AB11" s="28"/>
      <c r="AC11" s="26"/>
      <c r="AD11" s="26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>
        <v>110000</v>
      </c>
      <c r="AR11" s="28"/>
    </row>
    <row r="12" spans="1:44" x14ac:dyDescent="0.25">
      <c r="A12" s="19">
        <v>6</v>
      </c>
      <c r="B12" s="20" t="s">
        <v>78</v>
      </c>
      <c r="C12" s="20" t="s">
        <v>82</v>
      </c>
      <c r="D12" s="20" t="s">
        <v>79</v>
      </c>
      <c r="E12" s="20" t="s">
        <v>83</v>
      </c>
      <c r="F12" s="21">
        <v>1</v>
      </c>
      <c r="G12" s="20"/>
      <c r="H12" s="20"/>
      <c r="I12" s="22">
        <f t="shared" si="0"/>
        <v>3028213</v>
      </c>
      <c r="J12" s="33">
        <v>163213</v>
      </c>
      <c r="K12" s="33"/>
      <c r="L12" s="33"/>
      <c r="M12" s="33"/>
      <c r="N12" s="33"/>
      <c r="O12" s="33"/>
      <c r="P12" s="34"/>
      <c r="Q12" s="33"/>
      <c r="R12" s="26">
        <v>315</v>
      </c>
      <c r="S12" s="26">
        <v>2600000</v>
      </c>
      <c r="T12" s="33"/>
      <c r="U12" s="33"/>
      <c r="V12" s="26"/>
      <c r="W12" s="26"/>
      <c r="X12" s="28">
        <v>155000</v>
      </c>
      <c r="Y12" s="27"/>
      <c r="Z12" s="28"/>
      <c r="AA12" s="28"/>
      <c r="AB12" s="28"/>
      <c r="AC12" s="26"/>
      <c r="AD12" s="26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>
        <v>110000</v>
      </c>
      <c r="AR12" s="28"/>
    </row>
    <row r="13" spans="1:44" ht="25.5" x14ac:dyDescent="0.25">
      <c r="A13" s="19">
        <v>7</v>
      </c>
      <c r="B13" s="20" t="s">
        <v>98</v>
      </c>
      <c r="C13" s="20" t="s">
        <v>84</v>
      </c>
      <c r="D13" s="20" t="s">
        <v>79</v>
      </c>
      <c r="E13" s="20" t="s">
        <v>85</v>
      </c>
      <c r="F13" s="21">
        <v>14</v>
      </c>
      <c r="G13" s="20"/>
      <c r="H13" s="20"/>
      <c r="I13" s="22">
        <f t="shared" ref="I13" si="1">J13+K13+L13+M13+N13+O13+Q13+S13+U13+W13+X13+Z13+AB13+AD13+AF13+AH13+AJ13+AL13+AN13+AP13+AQ13+AR13</f>
        <v>2420000</v>
      </c>
      <c r="J13" s="33">
        <v>150000</v>
      </c>
      <c r="K13" s="33"/>
      <c r="L13" s="33"/>
      <c r="M13" s="33"/>
      <c r="N13" s="33"/>
      <c r="O13" s="33"/>
      <c r="P13" s="34"/>
      <c r="Q13" s="33"/>
      <c r="R13" s="26">
        <v>570</v>
      </c>
      <c r="S13" s="26">
        <v>1920000</v>
      </c>
      <c r="T13" s="33"/>
      <c r="U13" s="33"/>
      <c r="V13" s="26"/>
      <c r="W13" s="26"/>
      <c r="X13" s="33">
        <v>240000</v>
      </c>
      <c r="Y13" s="27"/>
      <c r="Z13" s="28"/>
      <c r="AA13" s="28"/>
      <c r="AB13" s="28"/>
      <c r="AC13" s="26"/>
      <c r="AD13" s="26"/>
      <c r="AE13" s="28"/>
      <c r="AF13" s="28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28">
        <v>110000</v>
      </c>
      <c r="AR13" s="28"/>
    </row>
    <row r="14" spans="1:44" x14ac:dyDescent="0.25">
      <c r="A14" s="36">
        <v>8</v>
      </c>
      <c r="B14" s="31" t="s">
        <v>78</v>
      </c>
      <c r="C14" s="31" t="s">
        <v>101</v>
      </c>
      <c r="D14" s="36" t="s">
        <v>79</v>
      </c>
      <c r="E14" s="31" t="s">
        <v>80</v>
      </c>
      <c r="F14" s="42">
        <v>3</v>
      </c>
      <c r="G14" s="20"/>
      <c r="H14" s="20"/>
      <c r="I14" s="27">
        <v>1952535.4</v>
      </c>
      <c r="J14" s="33"/>
      <c r="K14" s="33"/>
      <c r="L14" s="33"/>
      <c r="M14" s="33"/>
      <c r="N14" s="33"/>
      <c r="O14" s="33"/>
      <c r="P14" s="34"/>
      <c r="Q14" s="33"/>
      <c r="R14" s="26"/>
      <c r="S14" s="26"/>
      <c r="T14" s="33"/>
      <c r="U14" s="33"/>
      <c r="V14" s="27">
        <v>611</v>
      </c>
      <c r="W14" s="27">
        <v>1952535.4</v>
      </c>
      <c r="X14" s="33"/>
      <c r="Y14" s="27"/>
      <c r="Z14" s="28"/>
      <c r="AA14" s="28"/>
      <c r="AB14" s="28"/>
      <c r="AC14" s="26"/>
      <c r="AD14" s="26"/>
      <c r="AE14" s="28"/>
      <c r="AF14" s="28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28"/>
      <c r="AR14" s="28"/>
    </row>
    <row r="15" spans="1:44" x14ac:dyDescent="0.25">
      <c r="A15" s="36">
        <v>9</v>
      </c>
      <c r="B15" s="31" t="s">
        <v>78</v>
      </c>
      <c r="C15" s="31" t="s">
        <v>81</v>
      </c>
      <c r="D15" s="36" t="s">
        <v>79</v>
      </c>
      <c r="E15" s="31" t="s">
        <v>80</v>
      </c>
      <c r="F15" s="42">
        <v>4</v>
      </c>
      <c r="G15" s="20"/>
      <c r="H15" s="20"/>
      <c r="I15" s="22">
        <v>2931844.52</v>
      </c>
      <c r="J15" s="33"/>
      <c r="K15" s="33"/>
      <c r="L15" s="33"/>
      <c r="M15" s="33"/>
      <c r="N15" s="33"/>
      <c r="O15" s="33"/>
      <c r="P15" s="34"/>
      <c r="Q15" s="33"/>
      <c r="R15" s="27">
        <v>432</v>
      </c>
      <c r="S15" s="27">
        <v>1220745.3999999999</v>
      </c>
      <c r="T15" s="33"/>
      <c r="U15" s="33"/>
      <c r="V15" s="27">
        <v>629.20000000000005</v>
      </c>
      <c r="W15" s="27">
        <v>1559597.74</v>
      </c>
      <c r="X15" s="27">
        <v>151501.38</v>
      </c>
      <c r="Y15" s="27"/>
      <c r="Z15" s="28"/>
      <c r="AA15" s="28"/>
      <c r="AB15" s="28"/>
      <c r="AC15" s="26"/>
      <c r="AD15" s="26"/>
      <c r="AE15" s="28"/>
      <c r="AF15" s="28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28"/>
      <c r="AR15" s="28"/>
    </row>
    <row r="16" spans="1:44" x14ac:dyDescent="0.25">
      <c r="A16" s="36">
        <v>10</v>
      </c>
      <c r="B16" s="31" t="s">
        <v>78</v>
      </c>
      <c r="C16" s="31" t="s">
        <v>81</v>
      </c>
      <c r="D16" s="36" t="s">
        <v>79</v>
      </c>
      <c r="E16" s="31" t="s">
        <v>80</v>
      </c>
      <c r="F16" s="42">
        <v>10</v>
      </c>
      <c r="G16" s="20"/>
      <c r="H16" s="20"/>
      <c r="I16" s="27">
        <v>151876.62</v>
      </c>
      <c r="J16" s="27"/>
      <c r="K16" s="33"/>
      <c r="L16" s="33"/>
      <c r="M16" s="33"/>
      <c r="N16" s="33"/>
      <c r="O16" s="33"/>
      <c r="P16" s="34"/>
      <c r="Q16" s="33"/>
      <c r="R16" s="26"/>
      <c r="S16" s="26"/>
      <c r="T16" s="33"/>
      <c r="U16" s="33"/>
      <c r="V16" s="26"/>
      <c r="W16" s="26"/>
      <c r="X16" s="27">
        <v>151876.62</v>
      </c>
      <c r="Y16" s="27"/>
      <c r="Z16" s="28"/>
      <c r="AA16" s="28"/>
      <c r="AB16" s="28"/>
      <c r="AC16" s="26"/>
      <c r="AD16" s="26"/>
      <c r="AE16" s="28"/>
      <c r="AF16" s="28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28"/>
      <c r="AR16" s="28"/>
    </row>
    <row r="17" spans="1:44" x14ac:dyDescent="0.25">
      <c r="A17" s="36">
        <v>11</v>
      </c>
      <c r="B17" s="20" t="s">
        <v>96</v>
      </c>
      <c r="C17" s="20" t="s">
        <v>94</v>
      </c>
      <c r="D17" s="20" t="s">
        <v>79</v>
      </c>
      <c r="E17" s="20" t="s">
        <v>102</v>
      </c>
      <c r="F17" s="66">
        <v>10</v>
      </c>
      <c r="G17" s="20"/>
      <c r="H17" s="20"/>
      <c r="I17" s="27">
        <v>191324.02</v>
      </c>
      <c r="J17" s="27">
        <v>191324.02</v>
      </c>
      <c r="K17" s="33"/>
      <c r="L17" s="33"/>
      <c r="M17" s="33"/>
      <c r="N17" s="33"/>
      <c r="O17" s="33"/>
      <c r="P17" s="34"/>
      <c r="Q17" s="33"/>
      <c r="R17" s="26"/>
      <c r="S17" s="26"/>
      <c r="T17" s="33"/>
      <c r="U17" s="33"/>
      <c r="V17" s="26"/>
      <c r="W17" s="26"/>
      <c r="X17" s="33"/>
      <c r="Y17" s="27"/>
      <c r="Z17" s="28"/>
      <c r="AA17" s="28"/>
      <c r="AB17" s="28"/>
      <c r="AC17" s="26"/>
      <c r="AD17" s="26"/>
      <c r="AE17" s="28"/>
      <c r="AF17" s="28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28"/>
      <c r="AR17" s="28"/>
    </row>
    <row r="18" spans="1:44" x14ac:dyDescent="0.25">
      <c r="A18" s="36">
        <v>12</v>
      </c>
      <c r="B18" s="20" t="s">
        <v>96</v>
      </c>
      <c r="C18" s="20" t="s">
        <v>94</v>
      </c>
      <c r="D18" s="20" t="s">
        <v>79</v>
      </c>
      <c r="E18" s="20" t="s">
        <v>103</v>
      </c>
      <c r="F18" s="66">
        <v>56</v>
      </c>
      <c r="G18" s="20"/>
      <c r="H18" s="20"/>
      <c r="I18" s="27">
        <v>1390539.14</v>
      </c>
      <c r="J18" s="33"/>
      <c r="K18" s="33"/>
      <c r="L18" s="33"/>
      <c r="M18" s="33"/>
      <c r="N18" s="33"/>
      <c r="O18" s="33"/>
      <c r="P18" s="34"/>
      <c r="Q18" s="33"/>
      <c r="R18" s="27">
        <v>424.4</v>
      </c>
      <c r="S18" s="27">
        <v>1390539.14</v>
      </c>
      <c r="T18" s="33"/>
      <c r="U18" s="33"/>
      <c r="V18" s="26"/>
      <c r="W18" s="26"/>
      <c r="X18" s="33"/>
      <c r="Y18" s="27"/>
      <c r="Z18" s="28"/>
      <c r="AA18" s="28"/>
      <c r="AB18" s="28"/>
      <c r="AC18" s="26"/>
      <c r="AD18" s="26"/>
      <c r="AE18" s="28"/>
      <c r="AF18" s="28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28"/>
      <c r="AR18" s="28"/>
    </row>
    <row r="19" spans="1:44" x14ac:dyDescent="0.25">
      <c r="A19" s="36">
        <v>13</v>
      </c>
      <c r="B19" s="20" t="s">
        <v>96</v>
      </c>
      <c r="C19" s="20" t="s">
        <v>94</v>
      </c>
      <c r="D19" s="20" t="s">
        <v>79</v>
      </c>
      <c r="E19" s="20" t="s">
        <v>104</v>
      </c>
      <c r="F19" s="66">
        <v>88</v>
      </c>
      <c r="G19" s="20"/>
      <c r="H19" s="20"/>
      <c r="I19" s="27">
        <v>1433832.16</v>
      </c>
      <c r="J19" s="33"/>
      <c r="K19" s="33"/>
      <c r="L19" s="33"/>
      <c r="M19" s="33"/>
      <c r="N19" s="33"/>
      <c r="O19" s="33"/>
      <c r="P19" s="34"/>
      <c r="Q19" s="33"/>
      <c r="R19" s="27">
        <v>176</v>
      </c>
      <c r="S19" s="27">
        <v>1433832.16</v>
      </c>
      <c r="T19" s="33"/>
      <c r="U19" s="33"/>
      <c r="V19" s="26"/>
      <c r="W19" s="26"/>
      <c r="X19" s="33"/>
      <c r="Y19" s="27"/>
      <c r="Z19" s="28"/>
      <c r="AA19" s="28"/>
      <c r="AB19" s="28"/>
      <c r="AC19" s="26"/>
      <c r="AD19" s="26"/>
      <c r="AE19" s="28"/>
      <c r="AF19" s="28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28"/>
      <c r="AR19" s="28"/>
    </row>
    <row r="20" spans="1:44" x14ac:dyDescent="0.25">
      <c r="A20" s="36">
        <v>14</v>
      </c>
      <c r="B20" s="20" t="s">
        <v>96</v>
      </c>
      <c r="C20" s="20" t="s">
        <v>94</v>
      </c>
      <c r="D20" s="20" t="s">
        <v>79</v>
      </c>
      <c r="E20" s="20" t="s">
        <v>102</v>
      </c>
      <c r="F20" s="66">
        <v>9</v>
      </c>
      <c r="G20" s="20"/>
      <c r="H20" s="20"/>
      <c r="I20" s="27">
        <v>1302449.78</v>
      </c>
      <c r="J20" s="33"/>
      <c r="K20" s="33"/>
      <c r="L20" s="33"/>
      <c r="M20" s="33"/>
      <c r="N20" s="33"/>
      <c r="O20" s="33"/>
      <c r="P20" s="34"/>
      <c r="Q20" s="33"/>
      <c r="R20" s="27">
        <v>308.5</v>
      </c>
      <c r="S20" s="27">
        <v>1302449.78</v>
      </c>
      <c r="T20" s="33"/>
      <c r="U20" s="33"/>
      <c r="V20" s="26"/>
      <c r="W20" s="26"/>
      <c r="X20" s="33"/>
      <c r="Y20" s="27"/>
      <c r="Z20" s="28"/>
      <c r="AA20" s="28"/>
      <c r="AB20" s="28"/>
      <c r="AC20" s="26"/>
      <c r="AD20" s="26"/>
      <c r="AE20" s="28"/>
      <c r="AF20" s="28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28"/>
      <c r="AR20" s="28"/>
    </row>
    <row r="21" spans="1:44" x14ac:dyDescent="0.25">
      <c r="A21" s="36">
        <v>15</v>
      </c>
      <c r="B21" s="20" t="s">
        <v>96</v>
      </c>
      <c r="C21" s="20" t="s">
        <v>94</v>
      </c>
      <c r="D21" s="20" t="s">
        <v>79</v>
      </c>
      <c r="E21" s="20" t="s">
        <v>104</v>
      </c>
      <c r="F21" s="66">
        <v>8</v>
      </c>
      <c r="G21" s="20"/>
      <c r="H21" s="20"/>
      <c r="I21" s="22">
        <v>3197924.31</v>
      </c>
      <c r="J21" s="74">
        <v>842168</v>
      </c>
      <c r="K21" s="74">
        <v>2355756.31</v>
      </c>
      <c r="L21" s="33"/>
      <c r="M21" s="33"/>
      <c r="N21" s="33"/>
      <c r="O21" s="33"/>
      <c r="P21" s="34"/>
      <c r="Q21" s="33"/>
      <c r="R21" s="26"/>
      <c r="S21" s="26"/>
      <c r="T21" s="33"/>
      <c r="U21" s="33"/>
      <c r="V21" s="26"/>
      <c r="W21" s="26"/>
      <c r="X21" s="33"/>
      <c r="Y21" s="27"/>
      <c r="Z21" s="28"/>
      <c r="AA21" s="28"/>
      <c r="AB21" s="28"/>
      <c r="AC21" s="26"/>
      <c r="AD21" s="26"/>
      <c r="AE21" s="28"/>
      <c r="AF21" s="28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28"/>
      <c r="AR21" s="28"/>
    </row>
    <row r="22" spans="1:44" x14ac:dyDescent="0.25">
      <c r="A22" s="35" t="s">
        <v>86</v>
      </c>
      <c r="B22" s="36"/>
      <c r="C22" s="36"/>
      <c r="D22" s="36"/>
      <c r="E22" s="36"/>
      <c r="F22" s="37"/>
      <c r="G22" s="38"/>
      <c r="H22" s="38"/>
      <c r="I22" s="72">
        <f t="shared" ref="I22:AR22" si="2">SUM(I7:I21)</f>
        <v>34581538.950000003</v>
      </c>
      <c r="J22" s="71">
        <f t="shared" si="2"/>
        <v>1546705.02</v>
      </c>
      <c r="K22" s="71">
        <f t="shared" si="2"/>
        <v>2355756.31</v>
      </c>
      <c r="L22" s="39">
        <f t="shared" si="2"/>
        <v>0</v>
      </c>
      <c r="M22" s="39">
        <f t="shared" si="2"/>
        <v>0</v>
      </c>
      <c r="N22" s="39">
        <f t="shared" si="2"/>
        <v>0</v>
      </c>
      <c r="O22" s="39">
        <f t="shared" si="2"/>
        <v>0</v>
      </c>
      <c r="P22" s="41">
        <f t="shared" si="2"/>
        <v>4</v>
      </c>
      <c r="Q22" s="39">
        <f t="shared" si="2"/>
        <v>6800000</v>
      </c>
      <c r="R22" s="39">
        <f t="shared" si="2"/>
        <v>5057.8999999999996</v>
      </c>
      <c r="S22" s="39">
        <f t="shared" si="2"/>
        <v>16990566.48</v>
      </c>
      <c r="T22" s="39">
        <f t="shared" si="2"/>
        <v>0</v>
      </c>
      <c r="U22" s="39">
        <f t="shared" si="2"/>
        <v>0</v>
      </c>
      <c r="V22" s="72">
        <f t="shared" si="2"/>
        <v>1869.4</v>
      </c>
      <c r="W22" s="39">
        <f t="shared" si="2"/>
        <v>5312133.1399999997</v>
      </c>
      <c r="X22" s="39">
        <f t="shared" si="2"/>
        <v>1036378</v>
      </c>
      <c r="Y22" s="39">
        <f t="shared" si="2"/>
        <v>0</v>
      </c>
      <c r="Z22" s="39">
        <f t="shared" si="2"/>
        <v>0</v>
      </c>
      <c r="AA22" s="39">
        <f t="shared" si="2"/>
        <v>0</v>
      </c>
      <c r="AB22" s="39">
        <f t="shared" si="2"/>
        <v>0</v>
      </c>
      <c r="AC22" s="39">
        <f t="shared" si="2"/>
        <v>0</v>
      </c>
      <c r="AD22" s="39">
        <f t="shared" si="2"/>
        <v>0</v>
      </c>
      <c r="AE22" s="39">
        <f t="shared" si="2"/>
        <v>0</v>
      </c>
      <c r="AF22" s="39">
        <f t="shared" si="2"/>
        <v>0</v>
      </c>
      <c r="AG22" s="41">
        <f t="shared" si="2"/>
        <v>0</v>
      </c>
      <c r="AH22" s="41">
        <f t="shared" si="2"/>
        <v>0</v>
      </c>
      <c r="AI22" s="41">
        <f t="shared" si="2"/>
        <v>0</v>
      </c>
      <c r="AJ22" s="41">
        <f t="shared" si="2"/>
        <v>0</v>
      </c>
      <c r="AK22" s="41">
        <f t="shared" si="2"/>
        <v>0</v>
      </c>
      <c r="AL22" s="41">
        <f t="shared" si="2"/>
        <v>0</v>
      </c>
      <c r="AM22" s="41">
        <f t="shared" si="2"/>
        <v>0</v>
      </c>
      <c r="AN22" s="41">
        <f t="shared" si="2"/>
        <v>0</v>
      </c>
      <c r="AO22" s="41">
        <f t="shared" si="2"/>
        <v>0</v>
      </c>
      <c r="AP22" s="41">
        <f t="shared" si="2"/>
        <v>0</v>
      </c>
      <c r="AQ22" s="40">
        <f t="shared" si="2"/>
        <v>540000</v>
      </c>
      <c r="AR22" s="39">
        <f t="shared" si="2"/>
        <v>0</v>
      </c>
    </row>
    <row r="23" spans="1:44" x14ac:dyDescent="0.25">
      <c r="A23" s="75" t="s">
        <v>65</v>
      </c>
      <c r="B23" s="75"/>
      <c r="C23" s="75"/>
      <c r="D23" s="75"/>
      <c r="E23" s="75"/>
      <c r="F23" s="75"/>
      <c r="G23" s="75"/>
      <c r="H23" s="75"/>
      <c r="I23" s="75"/>
      <c r="J23" s="75"/>
    </row>
    <row r="25" spans="1:44" x14ac:dyDescent="0.25">
      <c r="I25" s="9"/>
    </row>
  </sheetData>
  <mergeCells count="31">
    <mergeCell ref="A3:A5"/>
    <mergeCell ref="B3:H3"/>
    <mergeCell ref="I3:I4"/>
    <mergeCell ref="J3:O3"/>
    <mergeCell ref="P3:Q4"/>
    <mergeCell ref="R3:S4"/>
    <mergeCell ref="T3:U4"/>
    <mergeCell ref="V3:W4"/>
    <mergeCell ref="AB1:AR1"/>
    <mergeCell ref="AG3:AP3"/>
    <mergeCell ref="AQ3:AQ4"/>
    <mergeCell ref="AK4:AL4"/>
    <mergeCell ref="AM4:AN4"/>
    <mergeCell ref="AO4:AP4"/>
    <mergeCell ref="X3:X4"/>
    <mergeCell ref="A23:J23"/>
    <mergeCell ref="A2:AR2"/>
    <mergeCell ref="AR3:AR4"/>
    <mergeCell ref="B4:B5"/>
    <mergeCell ref="C4:C5"/>
    <mergeCell ref="D4:D5"/>
    <mergeCell ref="E4:E5"/>
    <mergeCell ref="F4:F5"/>
    <mergeCell ref="G4:G5"/>
    <mergeCell ref="H4:H5"/>
    <mergeCell ref="AG4:AH4"/>
    <mergeCell ref="AI4:AJ4"/>
    <mergeCell ref="Y3:Z4"/>
    <mergeCell ref="AA3:AB4"/>
    <mergeCell ref="AC3:AD4"/>
    <mergeCell ref="AE3:AF4"/>
  </mergeCells>
  <conditionalFormatting sqref="AQ7:AQ22">
    <cfRule type="expression" dxfId="0" priority="1">
      <formula>AZ7&gt;0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11"/>
  <sheetViews>
    <sheetView tabSelected="1" view="pageBreakPreview" zoomScale="93" zoomScaleNormal="115" zoomScaleSheetLayoutView="93" workbookViewId="0">
      <selection activeCell="F1" sqref="F1:N1"/>
    </sheetView>
  </sheetViews>
  <sheetFormatPr defaultRowHeight="15" x14ac:dyDescent="0.25"/>
  <cols>
    <col min="1" max="1" width="4.140625" customWidth="1"/>
    <col min="2" max="2" width="22.140625" customWidth="1"/>
    <col min="3" max="3" width="9.28515625" customWidth="1"/>
    <col min="4" max="4" width="18.5703125" customWidth="1"/>
    <col min="5" max="12" width="9.85546875" customWidth="1"/>
    <col min="13" max="13" width="12.28515625" customWidth="1"/>
    <col min="14" max="14" width="14.7109375" customWidth="1"/>
  </cols>
  <sheetData>
    <row r="1" spans="1:14" ht="74.25" customHeight="1" x14ac:dyDescent="0.25">
      <c r="A1" s="11"/>
      <c r="B1" s="12"/>
      <c r="C1" s="12"/>
      <c r="D1" s="12"/>
      <c r="E1" s="12"/>
      <c r="F1" s="107" t="s">
        <v>106</v>
      </c>
      <c r="G1" s="107"/>
      <c r="H1" s="107"/>
      <c r="I1" s="107"/>
      <c r="J1" s="107"/>
      <c r="K1" s="107"/>
      <c r="L1" s="107"/>
      <c r="M1" s="107"/>
      <c r="N1" s="107"/>
    </row>
    <row r="2" spans="1:14" ht="45" customHeight="1" x14ac:dyDescent="0.25">
      <c r="A2" s="108" t="s">
        <v>62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62.25" customHeight="1" x14ac:dyDescent="0.25">
      <c r="A3" s="109" t="s">
        <v>24</v>
      </c>
      <c r="B3" s="106" t="s">
        <v>72</v>
      </c>
      <c r="C3" s="106" t="s">
        <v>71</v>
      </c>
      <c r="D3" s="106" t="s">
        <v>17</v>
      </c>
      <c r="E3" s="106" t="s">
        <v>34</v>
      </c>
      <c r="F3" s="106"/>
      <c r="G3" s="106"/>
      <c r="H3" s="106"/>
      <c r="I3" s="106"/>
      <c r="J3" s="106" t="s">
        <v>16</v>
      </c>
      <c r="K3" s="106"/>
      <c r="L3" s="106"/>
      <c r="M3" s="106"/>
      <c r="N3" s="106"/>
    </row>
    <row r="4" spans="1:14" x14ac:dyDescent="0.25">
      <c r="A4" s="110"/>
      <c r="B4" s="106"/>
      <c r="C4" s="106"/>
      <c r="D4" s="106"/>
      <c r="E4" s="13" t="s">
        <v>33</v>
      </c>
      <c r="F4" s="13" t="s">
        <v>32</v>
      </c>
      <c r="G4" s="13" t="s">
        <v>31</v>
      </c>
      <c r="H4" s="13" t="s">
        <v>30</v>
      </c>
      <c r="I4" s="13" t="s">
        <v>9</v>
      </c>
      <c r="J4" s="13" t="s">
        <v>33</v>
      </c>
      <c r="K4" s="13" t="s">
        <v>32</v>
      </c>
      <c r="L4" s="13" t="s">
        <v>31</v>
      </c>
      <c r="M4" s="13" t="s">
        <v>30</v>
      </c>
      <c r="N4" s="13" t="s">
        <v>9</v>
      </c>
    </row>
    <row r="5" spans="1:14" x14ac:dyDescent="0.25">
      <c r="A5" s="111"/>
      <c r="B5" s="106"/>
      <c r="C5" s="13" t="s">
        <v>26</v>
      </c>
      <c r="D5" s="14" t="s">
        <v>3</v>
      </c>
      <c r="E5" s="14" t="s">
        <v>27</v>
      </c>
      <c r="F5" s="14" t="s">
        <v>27</v>
      </c>
      <c r="G5" s="14" t="s">
        <v>27</v>
      </c>
      <c r="H5" s="14" t="s">
        <v>27</v>
      </c>
      <c r="I5" s="14" t="s">
        <v>27</v>
      </c>
      <c r="J5" s="14" t="s">
        <v>2</v>
      </c>
      <c r="K5" s="14" t="s">
        <v>2</v>
      </c>
      <c r="L5" s="14" t="s">
        <v>2</v>
      </c>
      <c r="M5" s="14" t="s">
        <v>2</v>
      </c>
      <c r="N5" s="14" t="s">
        <v>2</v>
      </c>
    </row>
    <row r="6" spans="1:14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</row>
    <row r="7" spans="1:14" x14ac:dyDescent="0.25">
      <c r="A7" s="14" t="s">
        <v>87</v>
      </c>
      <c r="B7" s="59">
        <v>2016</v>
      </c>
      <c r="C7" s="61">
        <f>C8</f>
        <v>0</v>
      </c>
      <c r="D7" s="63">
        <f t="shared" ref="D7:N7" si="0">D8</f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2">
        <f t="shared" si="0"/>
        <v>0</v>
      </c>
      <c r="K7" s="62">
        <f t="shared" si="0"/>
        <v>0</v>
      </c>
      <c r="L7" s="62">
        <f t="shared" si="0"/>
        <v>0</v>
      </c>
      <c r="M7" s="62">
        <f t="shared" si="0"/>
        <v>0</v>
      </c>
      <c r="N7" s="62">
        <f t="shared" si="0"/>
        <v>0</v>
      </c>
    </row>
    <row r="8" spans="1:14" ht="39" customHeight="1" x14ac:dyDescent="0.25">
      <c r="A8" s="13">
        <v>1</v>
      </c>
      <c r="B8" s="17" t="s">
        <v>86</v>
      </c>
      <c r="C8" s="15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x14ac:dyDescent="0.25">
      <c r="A9" s="14" t="s">
        <v>87</v>
      </c>
      <c r="B9" s="59">
        <v>2017</v>
      </c>
      <c r="C9" s="60">
        <v>29327.200000000001</v>
      </c>
      <c r="D9" s="63">
        <f t="shared" ref="D9:L9" si="1">D10</f>
        <v>1244</v>
      </c>
      <c r="E9" s="63">
        <f t="shared" si="1"/>
        <v>0</v>
      </c>
      <c r="F9" s="63">
        <f t="shared" si="1"/>
        <v>0</v>
      </c>
      <c r="G9" s="63">
        <f t="shared" si="1"/>
        <v>0</v>
      </c>
      <c r="H9" s="63">
        <f t="shared" si="1"/>
        <v>7</v>
      </c>
      <c r="I9" s="63">
        <f t="shared" si="1"/>
        <v>7</v>
      </c>
      <c r="J9" s="60">
        <f t="shared" si="1"/>
        <v>0</v>
      </c>
      <c r="K9" s="60">
        <f t="shared" si="1"/>
        <v>0</v>
      </c>
      <c r="L9" s="60">
        <f t="shared" si="1"/>
        <v>0</v>
      </c>
      <c r="M9" s="60">
        <v>34581538.950000003</v>
      </c>
      <c r="N9" s="60">
        <v>34581538.950000003</v>
      </c>
    </row>
    <row r="10" spans="1:14" ht="24.75" customHeight="1" x14ac:dyDescent="0.25">
      <c r="A10" s="13">
        <v>1</v>
      </c>
      <c r="B10" s="17" t="s">
        <v>86</v>
      </c>
      <c r="C10" s="18">
        <v>29327.200000000001</v>
      </c>
      <c r="D10" s="63">
        <f>'перечень МКД'!Q23</f>
        <v>1244</v>
      </c>
      <c r="E10" s="64">
        <v>0</v>
      </c>
      <c r="F10" s="64">
        <v>0</v>
      </c>
      <c r="G10" s="64">
        <v>0</v>
      </c>
      <c r="H10" s="64">
        <v>7</v>
      </c>
      <c r="I10" s="64">
        <v>7</v>
      </c>
      <c r="J10" s="16">
        <v>0</v>
      </c>
      <c r="K10" s="16">
        <v>0</v>
      </c>
      <c r="L10" s="16">
        <v>0</v>
      </c>
      <c r="M10" s="60">
        <v>34581538.950000003</v>
      </c>
      <c r="N10" s="60">
        <v>34581538.950000003</v>
      </c>
    </row>
    <row r="11" spans="1:14" x14ac:dyDescent="0.25">
      <c r="A11" s="105" t="s">
        <v>65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2"/>
      <c r="L11" s="12"/>
      <c r="M11" s="12"/>
      <c r="N11" s="12"/>
    </row>
  </sheetData>
  <mergeCells count="9">
    <mergeCell ref="A11:J11"/>
    <mergeCell ref="E3:I3"/>
    <mergeCell ref="J3:N3"/>
    <mergeCell ref="F1:N1"/>
    <mergeCell ref="A2:N2"/>
    <mergeCell ref="A3:A5"/>
    <mergeCell ref="B3:B5"/>
    <mergeCell ref="C3:C4"/>
    <mergeCell ref="D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МКД</vt:lpstr>
      <vt:lpstr>виды ремонта</vt:lpstr>
      <vt:lpstr>показатели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Admin</cp:lastModifiedBy>
  <cp:lastPrinted>2017-04-07T11:28:42Z</cp:lastPrinted>
  <dcterms:created xsi:type="dcterms:W3CDTF">2014-04-04T11:20:04Z</dcterms:created>
  <dcterms:modified xsi:type="dcterms:W3CDTF">2017-04-13T05:26:03Z</dcterms:modified>
</cp:coreProperties>
</file>